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Coordinator Files\Exercises and Real Events\.......FY 20\COVID-19\"/>
    </mc:Choice>
  </mc:AlternateContent>
  <xr:revisionPtr revIDLastSave="0" documentId="8_{17518F47-AF01-4E77-9058-73B09980D1E9}" xr6:coauthVersionLast="45" xr6:coauthVersionMax="45" xr10:uidLastSave="{00000000-0000-0000-0000-000000000000}"/>
  <bookViews>
    <workbookView xWindow="-120" yWindow="-120" windowWidth="29040" windowHeight="15840" xr2:uid="{00000000-000D-0000-FFFF-FFFF00000000}"/>
  </bookViews>
  <sheets>
    <sheet name="Burn Rate Calculator V1" sheetId="1" r:id="rId1"/>
    <sheet name="Graphs" sheetId="2" r:id="rId2"/>
    <sheet name="Instruction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5" i="1" l="1"/>
  <c r="T26" i="1"/>
  <c r="T27" i="1"/>
  <c r="T28" i="1"/>
  <c r="F81" i="1" l="1"/>
  <c r="G81" i="1"/>
  <c r="H81" i="1"/>
  <c r="I81" i="1"/>
  <c r="J81" i="1"/>
  <c r="K81" i="1"/>
  <c r="L81" i="1"/>
  <c r="M81" i="1"/>
  <c r="N81" i="1"/>
  <c r="O81" i="1"/>
  <c r="P81" i="1"/>
  <c r="Q81" i="1"/>
  <c r="E81" i="1"/>
  <c r="X25" i="1"/>
  <c r="X26" i="1"/>
  <c r="X27" i="1"/>
  <c r="X28" i="1"/>
  <c r="X24" i="1"/>
  <c r="S25" i="1"/>
  <c r="S26" i="1"/>
  <c r="S27" i="1"/>
  <c r="S28" i="1"/>
  <c r="S24" i="1"/>
  <c r="B100" i="1"/>
  <c r="B101" i="1"/>
  <c r="B102" i="1"/>
  <c r="B103" i="1"/>
  <c r="B99" i="1"/>
  <c r="B75" i="1"/>
  <c r="B76" i="1"/>
  <c r="B77" i="1"/>
  <c r="B78" i="1"/>
  <c r="B74" i="1"/>
  <c r="B50" i="1"/>
  <c r="B51" i="1"/>
  <c r="B52" i="1"/>
  <c r="B53" i="1"/>
  <c r="B49" i="1"/>
  <c r="Y8" i="1"/>
  <c r="Y9" i="1"/>
  <c r="Y10" i="1"/>
  <c r="Y11" i="1"/>
  <c r="Y12" i="1"/>
  <c r="Y13" i="1"/>
  <c r="Y14" i="1"/>
  <c r="Y15" i="1"/>
  <c r="Y16" i="1"/>
  <c r="Y17" i="1"/>
  <c r="Y18" i="1"/>
  <c r="Y19" i="1"/>
  <c r="Y20" i="1"/>
  <c r="Y21" i="1"/>
  <c r="Y22" i="1"/>
  <c r="Y23" i="1"/>
  <c r="Y24" i="1"/>
  <c r="Y25" i="1"/>
  <c r="Y26" i="1"/>
  <c r="Y27" i="1"/>
  <c r="Y28" i="1"/>
  <c r="Y7" i="1"/>
  <c r="X22" i="1"/>
  <c r="X20" i="1"/>
  <c r="X14" i="1"/>
  <c r="X10" i="1"/>
  <c r="X7" i="1"/>
  <c r="K58" i="1"/>
  <c r="L58" i="1"/>
  <c r="M58" i="1"/>
  <c r="N58" i="1"/>
  <c r="O58" i="1"/>
  <c r="P58" i="1"/>
  <c r="Q58" i="1"/>
  <c r="L59" i="1"/>
  <c r="M59" i="1"/>
  <c r="N59" i="1"/>
  <c r="O59" i="1"/>
  <c r="P59" i="1"/>
  <c r="Q59" i="1"/>
  <c r="O60" i="1"/>
  <c r="P60" i="1"/>
  <c r="Q60" i="1"/>
  <c r="L61" i="1"/>
  <c r="M61" i="1"/>
  <c r="N61" i="1"/>
  <c r="O61" i="1"/>
  <c r="P61" i="1"/>
  <c r="Q61" i="1"/>
  <c r="K62" i="1"/>
  <c r="L62" i="1"/>
  <c r="M62" i="1"/>
  <c r="N62" i="1"/>
  <c r="O62" i="1"/>
  <c r="P62" i="1"/>
  <c r="Q62" i="1"/>
  <c r="L63" i="1"/>
  <c r="M63" i="1"/>
  <c r="N63" i="1"/>
  <c r="O63" i="1"/>
  <c r="P63" i="1"/>
  <c r="Q63" i="1"/>
  <c r="K64" i="1"/>
  <c r="L64" i="1"/>
  <c r="M64" i="1"/>
  <c r="N64" i="1"/>
  <c r="O64" i="1"/>
  <c r="P64" i="1"/>
  <c r="Q64" i="1"/>
  <c r="L65" i="1"/>
  <c r="M65" i="1"/>
  <c r="N65" i="1"/>
  <c r="O65" i="1"/>
  <c r="P65" i="1"/>
  <c r="Q65" i="1"/>
  <c r="K66" i="1"/>
  <c r="L66" i="1"/>
  <c r="M66" i="1"/>
  <c r="N66" i="1"/>
  <c r="O66" i="1"/>
  <c r="P66" i="1"/>
  <c r="Q66" i="1"/>
  <c r="L67" i="1"/>
  <c r="M67" i="1"/>
  <c r="N67" i="1"/>
  <c r="O67" i="1"/>
  <c r="P67" i="1"/>
  <c r="Q67" i="1"/>
  <c r="M68" i="1"/>
  <c r="N68" i="1"/>
  <c r="O68" i="1"/>
  <c r="P68" i="1"/>
  <c r="Q68" i="1"/>
  <c r="L69" i="1"/>
  <c r="M69" i="1"/>
  <c r="N69" i="1"/>
  <c r="O69" i="1"/>
  <c r="P69" i="1"/>
  <c r="Q69" i="1"/>
  <c r="K70" i="1"/>
  <c r="L70" i="1"/>
  <c r="M70" i="1"/>
  <c r="N70" i="1"/>
  <c r="O70" i="1"/>
  <c r="P70" i="1"/>
  <c r="Q70" i="1"/>
  <c r="L71" i="1"/>
  <c r="M71" i="1"/>
  <c r="N71" i="1"/>
  <c r="O71" i="1"/>
  <c r="P71" i="1"/>
  <c r="Q71" i="1"/>
  <c r="K72" i="1"/>
  <c r="L72" i="1"/>
  <c r="M72" i="1"/>
  <c r="N72" i="1"/>
  <c r="O72" i="1"/>
  <c r="P72" i="1"/>
  <c r="Q72" i="1"/>
  <c r="L73" i="1"/>
  <c r="M73" i="1"/>
  <c r="N73" i="1"/>
  <c r="O73" i="1"/>
  <c r="P73" i="1"/>
  <c r="Q73" i="1"/>
  <c r="K74" i="1"/>
  <c r="L74" i="1"/>
  <c r="M74" i="1"/>
  <c r="N74" i="1"/>
  <c r="O74" i="1"/>
  <c r="P74" i="1"/>
  <c r="Q74" i="1"/>
  <c r="L75" i="1"/>
  <c r="M75" i="1"/>
  <c r="N75" i="1"/>
  <c r="O75" i="1"/>
  <c r="P75" i="1"/>
  <c r="Q75" i="1"/>
  <c r="K76" i="1"/>
  <c r="L76" i="1"/>
  <c r="M76" i="1"/>
  <c r="N76" i="1"/>
  <c r="P76" i="1"/>
  <c r="Q76" i="1"/>
  <c r="L77" i="1"/>
  <c r="M77" i="1"/>
  <c r="N77" i="1"/>
  <c r="O77" i="1"/>
  <c r="P77" i="1"/>
  <c r="Q77" i="1"/>
  <c r="K78" i="1"/>
  <c r="L78" i="1"/>
  <c r="M78" i="1"/>
  <c r="N78" i="1"/>
  <c r="O78" i="1"/>
  <c r="P78" i="1"/>
  <c r="Q78" i="1"/>
  <c r="M57" i="1"/>
  <c r="N57" i="1"/>
  <c r="O57" i="1"/>
  <c r="P57" i="1"/>
  <c r="Q57" i="1"/>
  <c r="C83" i="1"/>
  <c r="C84" i="1"/>
  <c r="C85" i="1"/>
  <c r="C86" i="1"/>
  <c r="C87" i="1"/>
  <c r="C88" i="1"/>
  <c r="C89" i="1"/>
  <c r="C90" i="1"/>
  <c r="C91" i="1"/>
  <c r="C92" i="1"/>
  <c r="C93" i="1"/>
  <c r="C94" i="1"/>
  <c r="C95" i="1"/>
  <c r="C96" i="1"/>
  <c r="C97" i="1"/>
  <c r="C98" i="1"/>
  <c r="C99" i="1"/>
  <c r="C100" i="1"/>
  <c r="C101" i="1"/>
  <c r="C102" i="1"/>
  <c r="C103" i="1"/>
  <c r="B97" i="1"/>
  <c r="B89" i="1"/>
  <c r="B85" i="1"/>
  <c r="B82" i="1"/>
  <c r="C82" i="1"/>
  <c r="C35" i="1"/>
  <c r="C36" i="1"/>
  <c r="C37" i="1"/>
  <c r="C38" i="1"/>
  <c r="C39" i="1"/>
  <c r="C40" i="1"/>
  <c r="C41" i="1"/>
  <c r="C42" i="1"/>
  <c r="C43" i="1"/>
  <c r="C44" i="1"/>
  <c r="C45" i="1"/>
  <c r="C46" i="1"/>
  <c r="C47" i="1"/>
  <c r="C48" i="1"/>
  <c r="C49" i="1"/>
  <c r="C50" i="1"/>
  <c r="C51" i="1"/>
  <c r="C52" i="1"/>
  <c r="C53" i="1"/>
  <c r="C74" i="1"/>
  <c r="C75" i="1"/>
  <c r="C76" i="1"/>
  <c r="C77" i="1"/>
  <c r="C78" i="1"/>
  <c r="M83" i="1"/>
  <c r="Q83" i="1"/>
  <c r="E33" i="1"/>
  <c r="F33" i="1"/>
  <c r="F83" i="1" s="1"/>
  <c r="G33" i="1"/>
  <c r="G83" i="1" s="1"/>
  <c r="H33" i="1"/>
  <c r="H83" i="1" s="1"/>
  <c r="I33" i="1"/>
  <c r="I83" i="1" s="1"/>
  <c r="J33" i="1"/>
  <c r="J83" i="1" s="1"/>
  <c r="K33" i="1"/>
  <c r="K83" i="1" s="1"/>
  <c r="L33" i="1"/>
  <c r="L83" i="1" s="1"/>
  <c r="M33" i="1"/>
  <c r="N33" i="1"/>
  <c r="N83" i="1" s="1"/>
  <c r="O33" i="1"/>
  <c r="O83" i="1" s="1"/>
  <c r="P33" i="1"/>
  <c r="P83" i="1" s="1"/>
  <c r="Q33" i="1"/>
  <c r="F34" i="1"/>
  <c r="F84" i="1" s="1"/>
  <c r="G34" i="1"/>
  <c r="G84" i="1" s="1"/>
  <c r="H34" i="1"/>
  <c r="H84" i="1" s="1"/>
  <c r="I34" i="1"/>
  <c r="I84" i="1" s="1"/>
  <c r="J34" i="1"/>
  <c r="J84" i="1" s="1"/>
  <c r="K34" i="1"/>
  <c r="K84" i="1" s="1"/>
  <c r="L34" i="1"/>
  <c r="L84" i="1" s="1"/>
  <c r="M34" i="1"/>
  <c r="M84" i="1" s="1"/>
  <c r="N34" i="1"/>
  <c r="N84" i="1" s="1"/>
  <c r="O34" i="1"/>
  <c r="O84" i="1" s="1"/>
  <c r="P34" i="1"/>
  <c r="P84" i="1" s="1"/>
  <c r="Q34" i="1"/>
  <c r="Q84" i="1" s="1"/>
  <c r="E85" i="1"/>
  <c r="F35" i="1"/>
  <c r="F85" i="1" s="1"/>
  <c r="G35" i="1"/>
  <c r="G85" i="1" s="1"/>
  <c r="H35" i="1"/>
  <c r="H85" i="1" s="1"/>
  <c r="I35" i="1"/>
  <c r="I85" i="1" s="1"/>
  <c r="J35" i="1"/>
  <c r="J85" i="1" s="1"/>
  <c r="K35" i="1"/>
  <c r="K85" i="1" s="1"/>
  <c r="L35" i="1"/>
  <c r="L85" i="1" s="1"/>
  <c r="M35" i="1"/>
  <c r="M85" i="1" s="1"/>
  <c r="N35" i="1"/>
  <c r="N85" i="1" s="1"/>
  <c r="O35" i="1"/>
  <c r="O85" i="1" s="1"/>
  <c r="P35" i="1"/>
  <c r="P85" i="1" s="1"/>
  <c r="Q35" i="1"/>
  <c r="Q85" i="1" s="1"/>
  <c r="E36" i="1"/>
  <c r="F36" i="1"/>
  <c r="F86" i="1" s="1"/>
  <c r="G36" i="1"/>
  <c r="G86" i="1" s="1"/>
  <c r="H36" i="1"/>
  <c r="H86" i="1" s="1"/>
  <c r="I36" i="1"/>
  <c r="I86" i="1" s="1"/>
  <c r="J36" i="1"/>
  <c r="J86" i="1" s="1"/>
  <c r="K36" i="1"/>
  <c r="K86" i="1" s="1"/>
  <c r="L36" i="1"/>
  <c r="L86" i="1" s="1"/>
  <c r="M36" i="1"/>
  <c r="M86" i="1" s="1"/>
  <c r="N36" i="1"/>
  <c r="N86" i="1" s="1"/>
  <c r="O36" i="1"/>
  <c r="O86" i="1" s="1"/>
  <c r="P36" i="1"/>
  <c r="P86" i="1" s="1"/>
  <c r="Q36" i="1"/>
  <c r="Q86" i="1" s="1"/>
  <c r="E37" i="1"/>
  <c r="F37" i="1"/>
  <c r="F87" i="1" s="1"/>
  <c r="G37" i="1"/>
  <c r="G87" i="1" s="1"/>
  <c r="H37" i="1"/>
  <c r="H87" i="1" s="1"/>
  <c r="I37" i="1"/>
  <c r="I87" i="1" s="1"/>
  <c r="J37" i="1"/>
  <c r="J87" i="1" s="1"/>
  <c r="K37" i="1"/>
  <c r="K87" i="1" s="1"/>
  <c r="L37" i="1"/>
  <c r="L87" i="1" s="1"/>
  <c r="M37" i="1"/>
  <c r="M87" i="1" s="1"/>
  <c r="N37" i="1"/>
  <c r="N87" i="1" s="1"/>
  <c r="O37" i="1"/>
  <c r="O87" i="1" s="1"/>
  <c r="P37" i="1"/>
  <c r="P87" i="1" s="1"/>
  <c r="Q37" i="1"/>
  <c r="Q87" i="1" s="1"/>
  <c r="E38" i="1"/>
  <c r="E88" i="1" s="1"/>
  <c r="F38" i="1"/>
  <c r="F88" i="1" s="1"/>
  <c r="G38" i="1"/>
  <c r="G88" i="1" s="1"/>
  <c r="H38" i="1"/>
  <c r="H88" i="1" s="1"/>
  <c r="I38" i="1"/>
  <c r="I88" i="1" s="1"/>
  <c r="J38" i="1"/>
  <c r="J88" i="1" s="1"/>
  <c r="K38" i="1"/>
  <c r="K88" i="1" s="1"/>
  <c r="L38" i="1"/>
  <c r="L88" i="1" s="1"/>
  <c r="M38" i="1"/>
  <c r="M88" i="1" s="1"/>
  <c r="N38" i="1"/>
  <c r="N88" i="1" s="1"/>
  <c r="O38" i="1"/>
  <c r="O88" i="1" s="1"/>
  <c r="P38" i="1"/>
  <c r="P88" i="1" s="1"/>
  <c r="Q38" i="1"/>
  <c r="Q88" i="1" s="1"/>
  <c r="E39" i="1"/>
  <c r="E89" i="1" s="1"/>
  <c r="F39" i="1"/>
  <c r="F89" i="1" s="1"/>
  <c r="G39" i="1"/>
  <c r="G89" i="1" s="1"/>
  <c r="H39" i="1"/>
  <c r="H89" i="1" s="1"/>
  <c r="I39" i="1"/>
  <c r="I89" i="1" s="1"/>
  <c r="J39" i="1"/>
  <c r="J89" i="1" s="1"/>
  <c r="K39" i="1"/>
  <c r="K89" i="1" s="1"/>
  <c r="L39" i="1"/>
  <c r="L89" i="1" s="1"/>
  <c r="M39" i="1"/>
  <c r="M89" i="1" s="1"/>
  <c r="N39" i="1"/>
  <c r="N89" i="1" s="1"/>
  <c r="O39" i="1"/>
  <c r="O89" i="1" s="1"/>
  <c r="P39" i="1"/>
  <c r="P89" i="1" s="1"/>
  <c r="Q39" i="1"/>
  <c r="Q89" i="1" s="1"/>
  <c r="E40" i="1"/>
  <c r="E90" i="1" s="1"/>
  <c r="F40" i="1"/>
  <c r="F90" i="1" s="1"/>
  <c r="G40" i="1"/>
  <c r="G90" i="1" s="1"/>
  <c r="H40" i="1"/>
  <c r="H90" i="1" s="1"/>
  <c r="I40" i="1"/>
  <c r="I90" i="1" s="1"/>
  <c r="J40" i="1"/>
  <c r="J90" i="1" s="1"/>
  <c r="K40" i="1"/>
  <c r="K90" i="1" s="1"/>
  <c r="L40" i="1"/>
  <c r="L90" i="1" s="1"/>
  <c r="M40" i="1"/>
  <c r="M90" i="1" s="1"/>
  <c r="N40" i="1"/>
  <c r="N90" i="1" s="1"/>
  <c r="O40" i="1"/>
  <c r="O90" i="1" s="1"/>
  <c r="P40" i="1"/>
  <c r="P90" i="1" s="1"/>
  <c r="Q40" i="1"/>
  <c r="Q90" i="1" s="1"/>
  <c r="E41" i="1"/>
  <c r="F41" i="1"/>
  <c r="F91" i="1" s="1"/>
  <c r="G41" i="1"/>
  <c r="G91" i="1" s="1"/>
  <c r="H41" i="1"/>
  <c r="H91" i="1" s="1"/>
  <c r="I41" i="1"/>
  <c r="I91" i="1" s="1"/>
  <c r="J41" i="1"/>
  <c r="J91" i="1" s="1"/>
  <c r="K41" i="1"/>
  <c r="K91" i="1" s="1"/>
  <c r="L41" i="1"/>
  <c r="L91" i="1" s="1"/>
  <c r="M41" i="1"/>
  <c r="M91" i="1" s="1"/>
  <c r="N41" i="1"/>
  <c r="N91" i="1" s="1"/>
  <c r="O41" i="1"/>
  <c r="O91" i="1" s="1"/>
  <c r="P41" i="1"/>
  <c r="P91" i="1" s="1"/>
  <c r="Q41" i="1"/>
  <c r="Q91" i="1" s="1"/>
  <c r="E42" i="1"/>
  <c r="F42" i="1"/>
  <c r="F92" i="1" s="1"/>
  <c r="G42" i="1"/>
  <c r="G92" i="1" s="1"/>
  <c r="H42" i="1"/>
  <c r="H92" i="1" s="1"/>
  <c r="I42" i="1"/>
  <c r="I92" i="1" s="1"/>
  <c r="J42" i="1"/>
  <c r="J92" i="1" s="1"/>
  <c r="K42" i="1"/>
  <c r="K92" i="1" s="1"/>
  <c r="L42" i="1"/>
  <c r="L92" i="1" s="1"/>
  <c r="M42" i="1"/>
  <c r="M92" i="1" s="1"/>
  <c r="N42" i="1"/>
  <c r="N92" i="1" s="1"/>
  <c r="O42" i="1"/>
  <c r="O92" i="1" s="1"/>
  <c r="P42" i="1"/>
  <c r="P92" i="1" s="1"/>
  <c r="Q42" i="1"/>
  <c r="Q92" i="1" s="1"/>
  <c r="E43" i="1"/>
  <c r="F43" i="1"/>
  <c r="F93" i="1" s="1"/>
  <c r="G43" i="1"/>
  <c r="G93" i="1" s="1"/>
  <c r="H43" i="1"/>
  <c r="H93" i="1" s="1"/>
  <c r="I43" i="1"/>
  <c r="I93" i="1" s="1"/>
  <c r="J43" i="1"/>
  <c r="J93" i="1" s="1"/>
  <c r="K43" i="1"/>
  <c r="K93" i="1" s="1"/>
  <c r="L43" i="1"/>
  <c r="L93" i="1" s="1"/>
  <c r="M43" i="1"/>
  <c r="M93" i="1" s="1"/>
  <c r="N43" i="1"/>
  <c r="N93" i="1" s="1"/>
  <c r="O43" i="1"/>
  <c r="O93" i="1" s="1"/>
  <c r="P43" i="1"/>
  <c r="P93" i="1" s="1"/>
  <c r="Q43" i="1"/>
  <c r="Q93" i="1" s="1"/>
  <c r="E44" i="1"/>
  <c r="E94" i="1" s="1"/>
  <c r="F44" i="1"/>
  <c r="F94" i="1" s="1"/>
  <c r="G44" i="1"/>
  <c r="G94" i="1" s="1"/>
  <c r="H44" i="1"/>
  <c r="H94" i="1" s="1"/>
  <c r="I44" i="1"/>
  <c r="I94" i="1" s="1"/>
  <c r="J44" i="1"/>
  <c r="J94" i="1" s="1"/>
  <c r="K44" i="1"/>
  <c r="K94" i="1" s="1"/>
  <c r="L44" i="1"/>
  <c r="L94" i="1" s="1"/>
  <c r="M44" i="1"/>
  <c r="M94" i="1" s="1"/>
  <c r="N44" i="1"/>
  <c r="N94" i="1" s="1"/>
  <c r="O44" i="1"/>
  <c r="O94" i="1" s="1"/>
  <c r="P44" i="1"/>
  <c r="P94" i="1" s="1"/>
  <c r="Q44" i="1"/>
  <c r="Q94" i="1" s="1"/>
  <c r="E45" i="1"/>
  <c r="E95" i="1" s="1"/>
  <c r="F45" i="1"/>
  <c r="F95" i="1" s="1"/>
  <c r="G45" i="1"/>
  <c r="G95" i="1" s="1"/>
  <c r="H45" i="1"/>
  <c r="H95" i="1" s="1"/>
  <c r="I45" i="1"/>
  <c r="I95" i="1" s="1"/>
  <c r="J45" i="1"/>
  <c r="J95" i="1" s="1"/>
  <c r="K45" i="1"/>
  <c r="K95" i="1" s="1"/>
  <c r="L45" i="1"/>
  <c r="L95" i="1" s="1"/>
  <c r="M45" i="1"/>
  <c r="M95" i="1" s="1"/>
  <c r="N45" i="1"/>
  <c r="N95" i="1" s="1"/>
  <c r="O45" i="1"/>
  <c r="O95" i="1" s="1"/>
  <c r="P45" i="1"/>
  <c r="P95" i="1" s="1"/>
  <c r="Q45" i="1"/>
  <c r="Q95" i="1" s="1"/>
  <c r="E46" i="1"/>
  <c r="E96" i="1" s="1"/>
  <c r="F46" i="1"/>
  <c r="F96" i="1" s="1"/>
  <c r="G46" i="1"/>
  <c r="G96" i="1" s="1"/>
  <c r="H46" i="1"/>
  <c r="H96" i="1" s="1"/>
  <c r="I46" i="1"/>
  <c r="I96" i="1" s="1"/>
  <c r="J46" i="1"/>
  <c r="J96" i="1" s="1"/>
  <c r="K46" i="1"/>
  <c r="K96" i="1" s="1"/>
  <c r="L46" i="1"/>
  <c r="L96" i="1" s="1"/>
  <c r="M46" i="1"/>
  <c r="M96" i="1" s="1"/>
  <c r="N46" i="1"/>
  <c r="N96" i="1" s="1"/>
  <c r="O46" i="1"/>
  <c r="O96" i="1" s="1"/>
  <c r="P46" i="1"/>
  <c r="P96" i="1" s="1"/>
  <c r="Q46" i="1"/>
  <c r="Q96" i="1" s="1"/>
  <c r="E47" i="1"/>
  <c r="E97" i="1" s="1"/>
  <c r="F47" i="1"/>
  <c r="F97" i="1" s="1"/>
  <c r="G47" i="1"/>
  <c r="G97" i="1" s="1"/>
  <c r="H47" i="1"/>
  <c r="H97" i="1" s="1"/>
  <c r="I47" i="1"/>
  <c r="I97" i="1" s="1"/>
  <c r="J47" i="1"/>
  <c r="J97" i="1" s="1"/>
  <c r="K47" i="1"/>
  <c r="K97" i="1" s="1"/>
  <c r="L47" i="1"/>
  <c r="L97" i="1" s="1"/>
  <c r="M47" i="1"/>
  <c r="M97" i="1" s="1"/>
  <c r="N47" i="1"/>
  <c r="N97" i="1" s="1"/>
  <c r="O47" i="1"/>
  <c r="O97" i="1" s="1"/>
  <c r="P47" i="1"/>
  <c r="P97" i="1" s="1"/>
  <c r="Q47" i="1"/>
  <c r="Q97" i="1" s="1"/>
  <c r="E48" i="1"/>
  <c r="F48" i="1"/>
  <c r="F98" i="1" s="1"/>
  <c r="G48" i="1"/>
  <c r="G98" i="1" s="1"/>
  <c r="H48" i="1"/>
  <c r="H98" i="1" s="1"/>
  <c r="I48" i="1"/>
  <c r="I98" i="1" s="1"/>
  <c r="J48" i="1"/>
  <c r="J98" i="1" s="1"/>
  <c r="K48" i="1"/>
  <c r="K98" i="1" s="1"/>
  <c r="L48" i="1"/>
  <c r="L98" i="1" s="1"/>
  <c r="M48" i="1"/>
  <c r="M98" i="1" s="1"/>
  <c r="N48" i="1"/>
  <c r="N98" i="1" s="1"/>
  <c r="O48" i="1"/>
  <c r="O98" i="1" s="1"/>
  <c r="P48" i="1"/>
  <c r="P98" i="1" s="1"/>
  <c r="Q48" i="1"/>
  <c r="Q98" i="1" s="1"/>
  <c r="E49" i="1"/>
  <c r="E99" i="1" s="1"/>
  <c r="F49" i="1"/>
  <c r="F99" i="1" s="1"/>
  <c r="G49" i="1"/>
  <c r="G99" i="1" s="1"/>
  <c r="H49" i="1"/>
  <c r="H99" i="1" s="1"/>
  <c r="I49" i="1"/>
  <c r="I99" i="1" s="1"/>
  <c r="J49" i="1"/>
  <c r="J99" i="1" s="1"/>
  <c r="K49" i="1"/>
  <c r="K99" i="1" s="1"/>
  <c r="L49" i="1"/>
  <c r="L99" i="1" s="1"/>
  <c r="M49" i="1"/>
  <c r="M99" i="1" s="1"/>
  <c r="N49" i="1"/>
  <c r="N99" i="1" s="1"/>
  <c r="O49" i="1"/>
  <c r="O99" i="1" s="1"/>
  <c r="P49" i="1"/>
  <c r="P99" i="1" s="1"/>
  <c r="Q49" i="1"/>
  <c r="Q99" i="1" s="1"/>
  <c r="E50" i="1"/>
  <c r="F50" i="1"/>
  <c r="F100" i="1" s="1"/>
  <c r="G50" i="1"/>
  <c r="G100" i="1" s="1"/>
  <c r="H50" i="1"/>
  <c r="H100" i="1" s="1"/>
  <c r="I50" i="1"/>
  <c r="I100" i="1" s="1"/>
  <c r="J50" i="1"/>
  <c r="J100" i="1" s="1"/>
  <c r="K50" i="1"/>
  <c r="K100" i="1" s="1"/>
  <c r="L50" i="1"/>
  <c r="L100" i="1" s="1"/>
  <c r="M50" i="1"/>
  <c r="M100" i="1" s="1"/>
  <c r="N50" i="1"/>
  <c r="N100" i="1" s="1"/>
  <c r="O50" i="1"/>
  <c r="O100" i="1" s="1"/>
  <c r="P50" i="1"/>
  <c r="P100" i="1" s="1"/>
  <c r="Q50" i="1"/>
  <c r="Q100" i="1" s="1"/>
  <c r="E51" i="1"/>
  <c r="E101" i="1" s="1"/>
  <c r="F51" i="1"/>
  <c r="F101" i="1" s="1"/>
  <c r="G51" i="1"/>
  <c r="G101" i="1" s="1"/>
  <c r="H51" i="1"/>
  <c r="H101" i="1" s="1"/>
  <c r="I51" i="1"/>
  <c r="I101" i="1" s="1"/>
  <c r="J51" i="1"/>
  <c r="J101" i="1" s="1"/>
  <c r="K51" i="1"/>
  <c r="K101" i="1" s="1"/>
  <c r="L51" i="1"/>
  <c r="L101" i="1" s="1"/>
  <c r="M51" i="1"/>
  <c r="M101" i="1" s="1"/>
  <c r="N51" i="1"/>
  <c r="N101" i="1" s="1"/>
  <c r="O51" i="1"/>
  <c r="O101" i="1" s="1"/>
  <c r="P51" i="1"/>
  <c r="P101" i="1" s="1"/>
  <c r="Q51" i="1"/>
  <c r="Q101" i="1" s="1"/>
  <c r="E52" i="1"/>
  <c r="E102" i="1" s="1"/>
  <c r="F52" i="1"/>
  <c r="F102" i="1" s="1"/>
  <c r="G52" i="1"/>
  <c r="G102" i="1" s="1"/>
  <c r="H52" i="1"/>
  <c r="H102" i="1" s="1"/>
  <c r="I52" i="1"/>
  <c r="I102" i="1" s="1"/>
  <c r="J52" i="1"/>
  <c r="J102" i="1" s="1"/>
  <c r="K52" i="1"/>
  <c r="K102" i="1" s="1"/>
  <c r="L52" i="1"/>
  <c r="L102" i="1" s="1"/>
  <c r="M52" i="1"/>
  <c r="M102" i="1" s="1"/>
  <c r="N52" i="1"/>
  <c r="N102" i="1" s="1"/>
  <c r="O52" i="1"/>
  <c r="O102" i="1" s="1"/>
  <c r="P52" i="1"/>
  <c r="P102" i="1" s="1"/>
  <c r="Q52" i="1"/>
  <c r="Q102" i="1" s="1"/>
  <c r="E53" i="1"/>
  <c r="E103" i="1" s="1"/>
  <c r="F53" i="1"/>
  <c r="F103" i="1" s="1"/>
  <c r="G53" i="1"/>
  <c r="G103" i="1" s="1"/>
  <c r="H53" i="1"/>
  <c r="H103" i="1" s="1"/>
  <c r="I53" i="1"/>
  <c r="I103" i="1" s="1"/>
  <c r="J53" i="1"/>
  <c r="J103" i="1" s="1"/>
  <c r="K53" i="1"/>
  <c r="K103" i="1" s="1"/>
  <c r="L53" i="1"/>
  <c r="L103" i="1" s="1"/>
  <c r="M53" i="1"/>
  <c r="M103" i="1" s="1"/>
  <c r="N53" i="1"/>
  <c r="N103" i="1" s="1"/>
  <c r="O53" i="1"/>
  <c r="O103" i="1" s="1"/>
  <c r="P53" i="1"/>
  <c r="P103" i="1" s="1"/>
  <c r="Q53" i="1"/>
  <c r="Q103" i="1" s="1"/>
  <c r="F32" i="1"/>
  <c r="F82" i="1" s="1"/>
  <c r="G32" i="1"/>
  <c r="G82" i="1" s="1"/>
  <c r="H32" i="1"/>
  <c r="H82" i="1" s="1"/>
  <c r="I32" i="1"/>
  <c r="J32" i="1"/>
  <c r="K32" i="1"/>
  <c r="L32" i="1"/>
  <c r="M32" i="1"/>
  <c r="N32" i="1"/>
  <c r="O32" i="1"/>
  <c r="P32" i="1"/>
  <c r="Q32" i="1"/>
  <c r="R82" i="1"/>
  <c r="R83" i="1"/>
  <c r="R84" i="1"/>
  <c r="R85" i="1"/>
  <c r="R86" i="1"/>
  <c r="R87" i="1"/>
  <c r="R88" i="1"/>
  <c r="R89" i="1"/>
  <c r="R90" i="1"/>
  <c r="R91" i="1"/>
  <c r="R92" i="1"/>
  <c r="R93" i="1"/>
  <c r="R94" i="1"/>
  <c r="R95" i="1"/>
  <c r="R96" i="1"/>
  <c r="R97" i="1"/>
  <c r="R98" i="1"/>
  <c r="R99" i="1"/>
  <c r="R103" i="1"/>
  <c r="U11" i="1" l="1"/>
  <c r="U28" i="1"/>
  <c r="V28" i="1" s="1"/>
  <c r="U25" i="1"/>
  <c r="V25" i="1" s="1"/>
  <c r="Z28" i="1"/>
  <c r="AA28" i="1" s="1"/>
  <c r="Z27" i="1"/>
  <c r="AA27" i="1" s="1"/>
  <c r="I78" i="1"/>
  <c r="J78" i="1"/>
  <c r="D78" i="1"/>
  <c r="E78" i="1"/>
  <c r="F78" i="1"/>
  <c r="H78" i="1"/>
  <c r="G78" i="1"/>
  <c r="U27" i="1"/>
  <c r="U23" i="1"/>
  <c r="Z24" i="1"/>
  <c r="AA24" i="1" s="1"/>
  <c r="D75" i="1"/>
  <c r="F75" i="1"/>
  <c r="E75" i="1"/>
  <c r="G75" i="1"/>
  <c r="H75" i="1"/>
  <c r="I75" i="1"/>
  <c r="J75" i="1"/>
  <c r="K75" i="1"/>
  <c r="Z26" i="1"/>
  <c r="AA26" i="1" s="1"/>
  <c r="E100" i="1"/>
  <c r="Z25" i="1" s="1"/>
  <c r="AA25" i="1" s="1"/>
  <c r="U26" i="1"/>
  <c r="O76" i="1" s="1"/>
  <c r="K73" i="1"/>
  <c r="D73" i="1"/>
  <c r="E73" i="1"/>
  <c r="F73" i="1"/>
  <c r="G73" i="1"/>
  <c r="I73" i="1"/>
  <c r="H73" i="1"/>
  <c r="J73" i="1"/>
  <c r="E98" i="1"/>
  <c r="Z23" i="1" s="1"/>
  <c r="U24" i="1"/>
  <c r="U20" i="1"/>
  <c r="Z21" i="1"/>
  <c r="Z22" i="1"/>
  <c r="U21" i="1"/>
  <c r="U22" i="1"/>
  <c r="U17" i="1"/>
  <c r="U18" i="1"/>
  <c r="Z20" i="1"/>
  <c r="Z19" i="1"/>
  <c r="E70" i="1"/>
  <c r="F70" i="1"/>
  <c r="G70" i="1"/>
  <c r="H70" i="1"/>
  <c r="I70" i="1"/>
  <c r="J70" i="1"/>
  <c r="D70" i="1"/>
  <c r="U19" i="1"/>
  <c r="U15" i="1"/>
  <c r="U16" i="1"/>
  <c r="D67" i="1"/>
  <c r="E67" i="1"/>
  <c r="F67" i="1"/>
  <c r="G67" i="1"/>
  <c r="H67" i="1"/>
  <c r="I67" i="1"/>
  <c r="J67" i="1"/>
  <c r="K67" i="1"/>
  <c r="F68" i="1"/>
  <c r="G68" i="1"/>
  <c r="H68" i="1"/>
  <c r="I68" i="1"/>
  <c r="J68" i="1"/>
  <c r="D68" i="1"/>
  <c r="E68" i="1"/>
  <c r="E93" i="1"/>
  <c r="Z18" i="1" s="1"/>
  <c r="E92" i="1"/>
  <c r="Z17" i="1" s="1"/>
  <c r="G66" i="1"/>
  <c r="H66" i="1"/>
  <c r="I66" i="1"/>
  <c r="J66" i="1"/>
  <c r="D66" i="1"/>
  <c r="E66" i="1"/>
  <c r="F66" i="1"/>
  <c r="Z15" i="1"/>
  <c r="E65" i="1"/>
  <c r="F65" i="1"/>
  <c r="G65" i="1"/>
  <c r="H65" i="1"/>
  <c r="I65" i="1"/>
  <c r="J65" i="1"/>
  <c r="K65" i="1"/>
  <c r="D65" i="1"/>
  <c r="E91" i="1"/>
  <c r="Z16" i="1" s="1"/>
  <c r="U12" i="1"/>
  <c r="D62" i="1" s="1"/>
  <c r="E86" i="1"/>
  <c r="Z11" i="1" s="1"/>
  <c r="Z14" i="1"/>
  <c r="Z13" i="1"/>
  <c r="U13" i="1"/>
  <c r="U14" i="1"/>
  <c r="U10" i="1"/>
  <c r="G60" i="1" s="1"/>
  <c r="U9" i="1"/>
  <c r="H62" i="1"/>
  <c r="I62" i="1"/>
  <c r="J62" i="1"/>
  <c r="E62" i="1"/>
  <c r="F62" i="1"/>
  <c r="G62" i="1"/>
  <c r="F61" i="1"/>
  <c r="G61" i="1"/>
  <c r="H61" i="1"/>
  <c r="I61" i="1"/>
  <c r="J61" i="1"/>
  <c r="K61" i="1"/>
  <c r="D61" i="1"/>
  <c r="E61" i="1"/>
  <c r="E87" i="1"/>
  <c r="Z12" i="1" s="1"/>
  <c r="I59" i="1"/>
  <c r="J59" i="1"/>
  <c r="G59" i="1"/>
  <c r="K59" i="1"/>
  <c r="H59" i="1"/>
  <c r="D59" i="1"/>
  <c r="E59" i="1"/>
  <c r="F59" i="1"/>
  <c r="D60" i="1"/>
  <c r="E60" i="1"/>
  <c r="J60" i="1"/>
  <c r="F60" i="1"/>
  <c r="I60" i="1"/>
  <c r="H60" i="1"/>
  <c r="Z10" i="1"/>
  <c r="E84" i="1"/>
  <c r="Z9" i="1" s="1"/>
  <c r="U8" i="1"/>
  <c r="E83" i="1"/>
  <c r="Z8" i="1" s="1"/>
  <c r="L57" i="1"/>
  <c r="V22" i="1" l="1"/>
  <c r="V14" i="1"/>
  <c r="V20" i="1"/>
  <c r="K68" i="1"/>
  <c r="L68" i="1"/>
  <c r="L60" i="1"/>
  <c r="M60" i="1"/>
  <c r="N60" i="1"/>
  <c r="V10" i="1"/>
  <c r="K60" i="1"/>
  <c r="G77" i="1"/>
  <c r="H77" i="1"/>
  <c r="I77" i="1"/>
  <c r="J77" i="1"/>
  <c r="K77" i="1"/>
  <c r="D77" i="1"/>
  <c r="F77" i="1"/>
  <c r="V27" i="1"/>
  <c r="E77" i="1"/>
  <c r="AA22" i="1"/>
  <c r="F76" i="1"/>
  <c r="G76" i="1"/>
  <c r="V26" i="1"/>
  <c r="I76" i="1"/>
  <c r="J76" i="1"/>
  <c r="D76" i="1"/>
  <c r="H76" i="1"/>
  <c r="E76" i="1"/>
  <c r="E74" i="1"/>
  <c r="F74" i="1"/>
  <c r="J74" i="1"/>
  <c r="G74" i="1"/>
  <c r="V24" i="1"/>
  <c r="H74" i="1"/>
  <c r="I74" i="1"/>
  <c r="D74" i="1"/>
  <c r="AA20" i="1"/>
  <c r="E72" i="1"/>
  <c r="F72" i="1"/>
  <c r="G72" i="1"/>
  <c r="J72" i="1"/>
  <c r="H72" i="1"/>
  <c r="I72" i="1"/>
  <c r="D72" i="1"/>
  <c r="K71" i="1"/>
  <c r="D71" i="1"/>
  <c r="E71" i="1"/>
  <c r="F71" i="1"/>
  <c r="G71" i="1"/>
  <c r="H71" i="1"/>
  <c r="I71" i="1"/>
  <c r="J71" i="1"/>
  <c r="K69" i="1"/>
  <c r="D69" i="1"/>
  <c r="E69" i="1"/>
  <c r="G69" i="1"/>
  <c r="F69" i="1"/>
  <c r="H69" i="1"/>
  <c r="I69" i="1"/>
  <c r="J69" i="1"/>
  <c r="AA14" i="1"/>
  <c r="G64" i="1"/>
  <c r="H64" i="1"/>
  <c r="I64" i="1"/>
  <c r="J64" i="1"/>
  <c r="D64" i="1"/>
  <c r="F64" i="1"/>
  <c r="E64" i="1"/>
  <c r="E63" i="1"/>
  <c r="D63" i="1"/>
  <c r="F63" i="1"/>
  <c r="G63" i="1"/>
  <c r="H63" i="1"/>
  <c r="I63" i="1"/>
  <c r="J63" i="1"/>
  <c r="K63" i="1"/>
  <c r="AA10" i="1"/>
  <c r="J58" i="1"/>
  <c r="G58" i="1"/>
  <c r="H58" i="1"/>
  <c r="I58" i="1"/>
  <c r="E58" i="1"/>
  <c r="F58" i="1"/>
  <c r="D58" i="1"/>
  <c r="M82" i="1" l="1"/>
  <c r="C73" i="1" l="1"/>
  <c r="C72" i="1"/>
  <c r="C71" i="1"/>
  <c r="C70" i="1"/>
  <c r="C69" i="1"/>
  <c r="C68" i="1"/>
  <c r="C67" i="1"/>
  <c r="C66" i="1"/>
  <c r="C65" i="1"/>
  <c r="C64" i="1"/>
  <c r="C63" i="1"/>
  <c r="C62" i="1"/>
  <c r="C61" i="1"/>
  <c r="C60" i="1"/>
  <c r="C59" i="1"/>
  <c r="C58" i="1"/>
  <c r="C57" i="1"/>
  <c r="C34" i="1"/>
  <c r="C33" i="1"/>
  <c r="C32" i="1"/>
  <c r="T7" i="1"/>
  <c r="T24" i="1"/>
  <c r="T23" i="1"/>
  <c r="T22" i="1"/>
  <c r="T21" i="1"/>
  <c r="T20" i="1"/>
  <c r="T19" i="1"/>
  <c r="T18" i="1"/>
  <c r="T17" i="1"/>
  <c r="T16" i="1"/>
  <c r="T15" i="1"/>
  <c r="T14" i="1"/>
  <c r="T13" i="1"/>
  <c r="T12" i="1"/>
  <c r="T11" i="1"/>
  <c r="T10" i="1"/>
  <c r="T9" i="1"/>
  <c r="T8" i="1"/>
  <c r="Q82" i="1" l="1"/>
  <c r="P82" i="1"/>
  <c r="O82" i="1"/>
  <c r="N82" i="1"/>
  <c r="L82" i="1"/>
  <c r="K82" i="1"/>
  <c r="J82" i="1"/>
  <c r="I82" i="1"/>
  <c r="S22" i="1"/>
  <c r="S20" i="1"/>
  <c r="S14" i="1"/>
  <c r="S10" i="1"/>
  <c r="S7" i="1"/>
  <c r="B64" i="1"/>
  <c r="B60" i="1"/>
  <c r="B57" i="1"/>
  <c r="E82" i="1" l="1"/>
  <c r="Z7" i="1" s="1"/>
  <c r="AA7" i="1" s="1"/>
  <c r="U7" i="1"/>
  <c r="V7" i="1" s="1"/>
  <c r="B70" i="1"/>
  <c r="B72" i="1"/>
  <c r="D57" i="1" l="1"/>
  <c r="K57" i="1"/>
  <c r="F57" i="1"/>
  <c r="I57" i="1"/>
  <c r="J57" i="1"/>
  <c r="G57" i="1"/>
  <c r="H57" i="1"/>
  <c r="E57" i="1"/>
  <c r="B35" i="1"/>
  <c r="B39" i="1"/>
  <c r="B45" i="1"/>
  <c r="B95" i="1" s="1"/>
  <c r="B47" i="1"/>
  <c r="B32" i="1"/>
</calcChain>
</file>

<file path=xl/sharedStrings.xml><?xml version="1.0" encoding="utf-8"?>
<sst xmlns="http://schemas.openxmlformats.org/spreadsheetml/2006/main" count="103" uniqueCount="60">
  <si>
    <t>Box A</t>
  </si>
  <si>
    <t>Day 1</t>
  </si>
  <si>
    <t>Day 2</t>
  </si>
  <si>
    <t>Day 3</t>
  </si>
  <si>
    <t>Day 4</t>
  </si>
  <si>
    <t>Day 5</t>
  </si>
  <si>
    <t>Day 6</t>
  </si>
  <si>
    <t xml:space="preserve">Day 7 </t>
  </si>
  <si>
    <t>Day 8</t>
  </si>
  <si>
    <t>Day 9</t>
  </si>
  <si>
    <t>Day 10</t>
  </si>
  <si>
    <t>Day 11</t>
  </si>
  <si>
    <t>Day 12</t>
  </si>
  <si>
    <t>Day 13</t>
  </si>
  <si>
    <t>Day 14</t>
  </si>
  <si>
    <t>XX/XX/2020</t>
  </si>
  <si>
    <t>Box 1. Average Consumption of PPE in Boxes (Burn Rate) per Day</t>
  </si>
  <si>
    <t xml:space="preserve">Box 2. Average Consumption of PPE in Boxes (Burn Rate) per Day, per Patient </t>
  </si>
  <si>
    <t>Type of PPE</t>
  </si>
  <si>
    <t>Size/Brand</t>
  </si>
  <si>
    <t>How Many Full Boxes Are Remaining at Start of the Day? Enter Below.</t>
  </si>
  <si>
    <t>Burn Rate (boxes/day)</t>
  </si>
  <si>
    <t>Burn Rate by Total Type of PPE (boxes/day)</t>
  </si>
  <si>
    <t>Burn Rate (boxes/day/patient)</t>
  </si>
  <si>
    <t>Burn Rate by Total Type of PPE (boxes/day/patient)</t>
  </si>
  <si>
    <t>Gowns</t>
  </si>
  <si>
    <t>Gloves</t>
  </si>
  <si>
    <t>small</t>
  </si>
  <si>
    <t>medium</t>
  </si>
  <si>
    <t>large</t>
  </si>
  <si>
    <t>extra large</t>
  </si>
  <si>
    <t>Respirators</t>
  </si>
  <si>
    <t>Surgical Masks</t>
  </si>
  <si>
    <t>Other</t>
  </si>
  <si>
    <t>Box B</t>
  </si>
  <si>
    <t>Total Number of Boxes Used per Day (Calculated)</t>
  </si>
  <si>
    <t>Day 1 -Day 2</t>
  </si>
  <si>
    <t>Day 2 - Day 3</t>
  </si>
  <si>
    <t>Day 3 - Day 4</t>
  </si>
  <si>
    <t>Day 4 - Day 5</t>
  </si>
  <si>
    <t>Day 5 - Day 6</t>
  </si>
  <si>
    <t>Day 6 - Day 7</t>
  </si>
  <si>
    <t>Day 7 - Day 8</t>
  </si>
  <si>
    <t>Day 8 - Day 9</t>
  </si>
  <si>
    <t>Day 9 - Day 10</t>
  </si>
  <si>
    <t>Day 10 - Day 11</t>
  </si>
  <si>
    <t>Day 11 - Day 12</t>
  </si>
  <si>
    <t>Day 12 - Day 13</t>
  </si>
  <si>
    <t>Day 13 - Day 14</t>
  </si>
  <si>
    <t>Box C</t>
  </si>
  <si>
    <t>Number of Days Supply Remaining (Calculated)</t>
  </si>
  <si>
    <t>Day 7</t>
  </si>
  <si>
    <t>Box D</t>
  </si>
  <si>
    <t>Boxes of PPE used per patient (Calculated)</t>
  </si>
  <si>
    <t>Number of Suspected and Confirmed COVID-19 Patients</t>
  </si>
  <si>
    <t>How Many COVID-19 Patients are Being Treated at Start of the Day? Enter Below.</t>
  </si>
  <si>
    <t>Face Shields</t>
  </si>
  <si>
    <t>3M N95 8000</t>
  </si>
  <si>
    <t>3M N95 1860</t>
  </si>
  <si>
    <t>3M N95 1860s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</si>
</sst>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rgb="FFFA7D00"/>
      <name val="Calibri"/>
      <family val="2"/>
      <scheme val="minor"/>
    </font>
    <font>
      <sz val="8"/>
      <name val="Calibri"/>
      <family val="2"/>
      <scheme val="minor"/>
    </font>
    <font>
      <b/>
      <sz val="12"/>
      <color theme="1"/>
      <name val="Calibri"/>
      <family val="2"/>
      <scheme val="minor"/>
    </font>
    <font>
      <sz val="12"/>
      <color theme="1"/>
      <name val="Calibri"/>
      <family val="2"/>
      <scheme val="minor"/>
    </font>
    <font>
      <b/>
      <sz val="12"/>
      <color rgb="FFFA7D00"/>
      <name val="Calibri"/>
      <family val="2"/>
      <scheme val="minor"/>
    </font>
    <font>
      <sz val="11"/>
      <color theme="1"/>
      <name val="Calibri"/>
      <family val="2"/>
      <scheme val="minor"/>
    </font>
    <font>
      <b/>
      <sz val="14"/>
      <color theme="1"/>
      <name val="Calibri"/>
      <family val="2"/>
      <scheme val="minor"/>
    </font>
  </fonts>
  <fills count="10">
    <fill>
      <patternFill patternType="none"/>
    </fill>
    <fill>
      <patternFill patternType="gray125"/>
    </fill>
    <fill>
      <patternFill patternType="solid">
        <fgColor rgb="FFF2F2F2"/>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9FF"/>
        <bgColor indexed="64"/>
      </patternFill>
    </fill>
    <fill>
      <patternFill patternType="solid">
        <fgColor theme="7" tint="0.79998168889431442"/>
        <bgColor indexed="65"/>
      </patternFill>
    </fill>
    <fill>
      <patternFill patternType="solid">
        <fgColor theme="7" tint="0.59999389629810485"/>
        <bgColor indexed="64"/>
      </patternFill>
    </fill>
  </fills>
  <borders count="44">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bottom style="thin">
        <color rgb="FF7F7F7F"/>
      </bottom>
      <diagonal/>
    </border>
    <border>
      <left style="medium">
        <color indexed="64"/>
      </left>
      <right style="thin">
        <color indexed="64"/>
      </right>
      <top style="thin">
        <color indexed="64"/>
      </top>
      <bottom style="medium">
        <color indexed="64"/>
      </bottom>
      <diagonal/>
    </border>
    <border>
      <left style="thin">
        <color rgb="FF7F7F7F"/>
      </left>
      <right style="medium">
        <color indexed="64"/>
      </right>
      <top/>
      <bottom style="thin">
        <color rgb="FF7F7F7F"/>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rgb="FF7F7F7F"/>
      </right>
      <top style="thin">
        <color indexed="64"/>
      </top>
      <bottom/>
      <diagonal/>
    </border>
    <border>
      <left style="thin">
        <color indexed="64"/>
      </left>
      <right style="thin">
        <color rgb="FF7F7F7F"/>
      </right>
      <top/>
      <bottom/>
      <diagonal/>
    </border>
    <border>
      <left style="thin">
        <color indexed="64"/>
      </left>
      <right style="thin">
        <color rgb="FF7F7F7F"/>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rgb="FF7F7F7F"/>
      </left>
      <right style="thin">
        <color rgb="FF7F7F7F"/>
      </right>
      <top/>
      <bottom style="medium">
        <color indexed="64"/>
      </bottom>
      <diagonal/>
    </border>
    <border>
      <left style="thin">
        <color rgb="FF7F7F7F"/>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rgb="FF7F7F7F"/>
      </left>
      <right style="medium">
        <color indexed="64"/>
      </right>
      <top style="thin">
        <color rgb="FF7F7F7F"/>
      </top>
      <bottom style="thin">
        <color rgb="FF7F7F7F"/>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style="thin">
        <color rgb="FF7F7F7F"/>
      </left>
      <right style="medium">
        <color indexed="64"/>
      </right>
      <top style="thin">
        <color rgb="FF7F7F7F"/>
      </top>
      <bottom/>
      <diagonal/>
    </border>
    <border>
      <left style="thin">
        <color rgb="FF7F7F7F"/>
      </left>
      <right/>
      <top style="thin">
        <color rgb="FF7F7F7F"/>
      </top>
      <bottom style="medium">
        <color indexed="64"/>
      </bottom>
      <diagonal/>
    </border>
  </borders>
  <cellStyleXfs count="3">
    <xf numFmtId="0" fontId="0" fillId="0" borderId="0"/>
    <xf numFmtId="0" fontId="1" fillId="2" borderId="1" applyNumberFormat="0" applyAlignment="0" applyProtection="0"/>
    <xf numFmtId="0" fontId="6" fillId="8" borderId="0" applyNumberFormat="0" applyBorder="0" applyAlignment="0" applyProtection="0"/>
  </cellStyleXfs>
  <cellXfs count="160">
    <xf numFmtId="0" fontId="0" fillId="0" borderId="0" xfId="0"/>
    <xf numFmtId="0" fontId="4" fillId="3" borderId="2" xfId="0" applyNumberFormat="1" applyFont="1" applyFill="1" applyBorder="1" applyProtection="1">
      <protection locked="0"/>
    </xf>
    <xf numFmtId="0" fontId="4" fillId="4" borderId="2" xfId="0" applyFont="1" applyFill="1" applyBorder="1" applyProtection="1">
      <protection locked="0"/>
    </xf>
    <xf numFmtId="0" fontId="4" fillId="4" borderId="11" xfId="0" applyFont="1" applyFill="1" applyBorder="1" applyProtection="1">
      <protection locked="0"/>
    </xf>
    <xf numFmtId="0" fontId="4" fillId="3" borderId="19" xfId="0" applyNumberFormat="1" applyFont="1" applyFill="1" applyBorder="1" applyProtection="1">
      <protection locked="0"/>
    </xf>
    <xf numFmtId="0" fontId="4" fillId="4" borderId="19" xfId="0" applyFont="1" applyFill="1" applyBorder="1" applyProtection="1">
      <protection locked="0"/>
    </xf>
    <xf numFmtId="0" fontId="4" fillId="4" borderId="20" xfId="0" applyFont="1" applyFill="1" applyBorder="1" applyProtection="1">
      <protection locked="0"/>
    </xf>
    <xf numFmtId="0" fontId="5" fillId="2" borderId="7" xfId="1" applyFont="1" applyBorder="1" applyProtection="1"/>
    <xf numFmtId="0" fontId="5" fillId="2" borderId="9" xfId="1" applyFont="1" applyBorder="1" applyProtection="1"/>
    <xf numFmtId="0" fontId="5" fillId="2" borderId="25" xfId="1" applyFont="1" applyBorder="1" applyProtection="1"/>
    <xf numFmtId="0" fontId="5" fillId="2" borderId="26" xfId="1" applyFont="1" applyBorder="1" applyProtection="1"/>
    <xf numFmtId="0" fontId="4" fillId="6" borderId="18" xfId="0" applyFont="1" applyFill="1" applyBorder="1" applyProtection="1"/>
    <xf numFmtId="0" fontId="4" fillId="6" borderId="2" xfId="0" applyFont="1" applyFill="1" applyBorder="1" applyAlignment="1" applyProtection="1">
      <alignment horizontal="left" wrapText="1"/>
    </xf>
    <xf numFmtId="0" fontId="4" fillId="6" borderId="2" xfId="0" applyFont="1" applyFill="1" applyBorder="1" applyAlignment="1" applyProtection="1">
      <alignment horizontal="left"/>
    </xf>
    <xf numFmtId="0" fontId="4" fillId="6" borderId="11" xfId="0" applyFont="1" applyFill="1" applyBorder="1" applyAlignment="1" applyProtection="1">
      <alignment horizontal="left"/>
    </xf>
    <xf numFmtId="2" fontId="5" fillId="2" borderId="2" xfId="1" applyNumberFormat="1" applyFont="1" applyBorder="1" applyProtection="1"/>
    <xf numFmtId="2" fontId="5" fillId="2" borderId="11" xfId="1" applyNumberFormat="1" applyFont="1" applyBorder="1" applyProtection="1"/>
    <xf numFmtId="2" fontId="5" fillId="2" borderId="19" xfId="1" applyNumberFormat="1" applyFont="1" applyBorder="1" applyProtection="1"/>
    <xf numFmtId="2" fontId="5" fillId="2" borderId="20" xfId="1" applyNumberFormat="1" applyFont="1" applyBorder="1" applyProtection="1"/>
    <xf numFmtId="0" fontId="0" fillId="0" borderId="0" xfId="0" applyFill="1" applyBorder="1" applyProtection="1"/>
    <xf numFmtId="0" fontId="0" fillId="0" borderId="0" xfId="0" applyFill="1" applyProtection="1"/>
    <xf numFmtId="0" fontId="0" fillId="0" borderId="0" xfId="0" applyProtection="1"/>
    <xf numFmtId="0" fontId="4" fillId="0" borderId="0" xfId="0" applyFont="1" applyProtection="1"/>
    <xf numFmtId="0" fontId="0" fillId="0" borderId="0" xfId="0" applyBorder="1" applyProtection="1"/>
    <xf numFmtId="0" fontId="0" fillId="0" borderId="0" xfId="0" applyAlignment="1" applyProtection="1">
      <alignment wrapText="1"/>
    </xf>
    <xf numFmtId="0" fontId="4" fillId="0" borderId="0" xfId="0" applyFont="1" applyAlignment="1" applyProtection="1">
      <alignment wrapText="1"/>
    </xf>
    <xf numFmtId="0" fontId="0" fillId="0" borderId="0" xfId="0" applyBorder="1" applyAlignment="1" applyProtection="1">
      <alignment wrapText="1"/>
    </xf>
    <xf numFmtId="0" fontId="4" fillId="7" borderId="4" xfId="0" applyFont="1" applyFill="1" applyBorder="1" applyAlignment="1" applyProtection="1">
      <alignment wrapText="1"/>
    </xf>
    <xf numFmtId="0" fontId="4" fillId="7" borderId="5" xfId="0" applyFont="1" applyFill="1" applyBorder="1" applyProtection="1"/>
    <xf numFmtId="0" fontId="4" fillId="7" borderId="8" xfId="0" applyFont="1" applyFill="1" applyBorder="1" applyProtection="1"/>
    <xf numFmtId="0" fontId="4" fillId="5" borderId="21" xfId="0" applyFont="1" applyFill="1" applyBorder="1" applyProtection="1"/>
    <xf numFmtId="0" fontId="4" fillId="0" borderId="0" xfId="0" applyFont="1" applyBorder="1" applyProtection="1"/>
    <xf numFmtId="0" fontId="4" fillId="5" borderId="2" xfId="0" applyFont="1" applyFill="1" applyBorder="1" applyProtection="1"/>
    <xf numFmtId="0" fontId="3" fillId="5" borderId="5" xfId="0" applyFont="1" applyFill="1" applyBorder="1" applyAlignment="1" applyProtection="1">
      <alignment wrapText="1"/>
    </xf>
    <xf numFmtId="0" fontId="3" fillId="5" borderId="6" xfId="0" applyFont="1" applyFill="1" applyBorder="1" applyAlignment="1" applyProtection="1">
      <alignment wrapText="1"/>
    </xf>
    <xf numFmtId="0" fontId="4" fillId="5" borderId="2" xfId="0" applyFont="1" applyFill="1" applyBorder="1" applyAlignment="1" applyProtection="1"/>
    <xf numFmtId="0" fontId="4" fillId="5" borderId="2" xfId="0" applyFont="1" applyFill="1" applyBorder="1" applyAlignment="1" applyProtection="1">
      <alignment wrapText="1"/>
    </xf>
    <xf numFmtId="0" fontId="4" fillId="5" borderId="6" xfId="0" applyFont="1" applyFill="1" applyBorder="1" applyProtection="1"/>
    <xf numFmtId="0" fontId="4" fillId="5" borderId="11" xfId="0" applyFont="1" applyFill="1" applyBorder="1" applyProtection="1"/>
    <xf numFmtId="0" fontId="4" fillId="5" borderId="5" xfId="0" applyNumberFormat="1" applyFont="1" applyFill="1" applyBorder="1" applyProtection="1"/>
    <xf numFmtId="0" fontId="4" fillId="5" borderId="6" xfId="0" applyNumberFormat="1" applyFont="1" applyFill="1" applyBorder="1" applyAlignment="1" applyProtection="1">
      <alignment horizontal="left"/>
    </xf>
    <xf numFmtId="0" fontId="3" fillId="6" borderId="5" xfId="0" applyFont="1" applyFill="1" applyBorder="1" applyAlignment="1" applyProtection="1">
      <alignment wrapText="1"/>
    </xf>
    <xf numFmtId="0" fontId="3" fillId="6" borderId="2" xfId="0" applyFont="1" applyFill="1" applyBorder="1" applyAlignment="1" applyProtection="1">
      <alignment wrapText="1"/>
    </xf>
    <xf numFmtId="0" fontId="4" fillId="6" borderId="5" xfId="0" applyFont="1" applyFill="1" applyBorder="1" applyProtection="1"/>
    <xf numFmtId="0" fontId="4" fillId="3" borderId="18" xfId="0" applyFont="1" applyFill="1" applyBorder="1" applyProtection="1"/>
    <xf numFmtId="0" fontId="4" fillId="3" borderId="4" xfId="0" applyFont="1" applyFill="1" applyBorder="1" applyProtection="1"/>
    <xf numFmtId="0" fontId="4" fillId="3" borderId="2" xfId="0" applyFont="1" applyFill="1" applyBorder="1" applyProtection="1"/>
    <xf numFmtId="0" fontId="4" fillId="3" borderId="11" xfId="0" applyFont="1" applyFill="1" applyBorder="1" applyProtection="1"/>
    <xf numFmtId="0" fontId="3" fillId="3" borderId="5" xfId="0" applyFont="1" applyFill="1" applyBorder="1" applyAlignment="1" applyProtection="1">
      <alignment wrapText="1"/>
    </xf>
    <xf numFmtId="0" fontId="3" fillId="3" borderId="2" xfId="0" applyFont="1" applyFill="1" applyBorder="1" applyAlignment="1" applyProtection="1">
      <alignment wrapText="1"/>
    </xf>
    <xf numFmtId="0" fontId="4" fillId="3" borderId="5" xfId="0" applyNumberFormat="1" applyFont="1" applyFill="1" applyBorder="1" applyAlignment="1" applyProtection="1">
      <alignment horizontal="center"/>
      <protection locked="0"/>
    </xf>
    <xf numFmtId="0" fontId="4" fillId="3" borderId="35" xfId="0" applyNumberFormat="1" applyFont="1" applyFill="1" applyBorder="1" applyProtection="1">
      <protection locked="0"/>
    </xf>
    <xf numFmtId="0" fontId="4" fillId="4" borderId="35" xfId="0" applyFont="1" applyFill="1" applyBorder="1" applyProtection="1">
      <protection locked="0"/>
    </xf>
    <xf numFmtId="0" fontId="4" fillId="4" borderId="36" xfId="0" applyFont="1" applyFill="1" applyBorder="1" applyProtection="1">
      <protection locked="0"/>
    </xf>
    <xf numFmtId="0" fontId="4" fillId="3" borderId="27" xfId="0" applyNumberFormat="1" applyFont="1" applyFill="1" applyBorder="1" applyAlignment="1" applyProtection="1">
      <alignment horizontal="center"/>
      <protection locked="0"/>
    </xf>
    <xf numFmtId="0" fontId="4" fillId="3" borderId="8" xfId="0" applyNumberFormat="1" applyFont="1" applyFill="1" applyBorder="1" applyAlignment="1" applyProtection="1">
      <alignment horizontal="center"/>
      <protection locked="0"/>
    </xf>
    <xf numFmtId="0" fontId="4" fillId="0" borderId="0" xfId="0" applyFont="1" applyAlignment="1" applyProtection="1">
      <alignment horizontal="center"/>
    </xf>
    <xf numFmtId="0" fontId="0" fillId="0" borderId="0" xfId="0" applyAlignment="1" applyProtection="1">
      <alignment horizontal="center"/>
    </xf>
    <xf numFmtId="0" fontId="4" fillId="0" borderId="0" xfId="0" applyFont="1" applyAlignment="1" applyProtection="1">
      <alignment horizontal="right"/>
    </xf>
    <xf numFmtId="0" fontId="3" fillId="9" borderId="5" xfId="0" applyFont="1" applyFill="1" applyBorder="1" applyAlignment="1" applyProtection="1">
      <alignment wrapText="1"/>
    </xf>
    <xf numFmtId="0" fontId="3" fillId="9" borderId="2" xfId="0" applyFont="1" applyFill="1" applyBorder="1" applyAlignment="1" applyProtection="1">
      <alignment wrapText="1"/>
    </xf>
    <xf numFmtId="0" fontId="4" fillId="9" borderId="5" xfId="0" applyFont="1" applyFill="1" applyBorder="1" applyProtection="1"/>
    <xf numFmtId="0" fontId="4" fillId="9" borderId="8" xfId="0" applyFont="1" applyFill="1" applyBorder="1" applyProtection="1"/>
    <xf numFmtId="0" fontId="0" fillId="9" borderId="0" xfId="0" applyFill="1" applyBorder="1" applyProtection="1"/>
    <xf numFmtId="0" fontId="4" fillId="9" borderId="18" xfId="0" applyFont="1" applyFill="1" applyBorder="1" applyProtection="1"/>
    <xf numFmtId="0" fontId="4" fillId="9" borderId="6" xfId="0" applyFont="1" applyFill="1" applyBorder="1" applyAlignment="1" applyProtection="1"/>
    <xf numFmtId="0" fontId="4" fillId="7" borderId="2" xfId="0" applyFont="1" applyFill="1" applyBorder="1" applyAlignment="1" applyProtection="1">
      <alignment wrapText="1"/>
    </xf>
    <xf numFmtId="0" fontId="3" fillId="7" borderId="2" xfId="0" applyFont="1" applyFill="1" applyBorder="1" applyAlignment="1" applyProtection="1">
      <alignment wrapText="1"/>
    </xf>
    <xf numFmtId="0" fontId="4" fillId="7" borderId="2" xfId="0" applyFont="1" applyFill="1" applyBorder="1" applyProtection="1"/>
    <xf numFmtId="0" fontId="4" fillId="5" borderId="37" xfId="0" applyNumberFormat="1" applyFont="1" applyFill="1" applyBorder="1" applyAlignment="1" applyProtection="1">
      <alignment horizontal="left"/>
    </xf>
    <xf numFmtId="0" fontId="4" fillId="6" borderId="19" xfId="0" applyFont="1" applyFill="1" applyBorder="1" applyAlignment="1" applyProtection="1">
      <alignment horizontal="left"/>
    </xf>
    <xf numFmtId="2" fontId="1" fillId="2" borderId="1" xfId="1" applyNumberFormat="1" applyBorder="1" applyProtection="1"/>
    <xf numFmtId="0" fontId="4" fillId="7" borderId="18" xfId="0" applyFont="1" applyFill="1" applyBorder="1" applyAlignment="1" applyProtection="1">
      <alignment wrapText="1"/>
    </xf>
    <xf numFmtId="0" fontId="3" fillId="7" borderId="5" xfId="0" applyFont="1" applyFill="1" applyBorder="1" applyAlignment="1" applyProtection="1">
      <alignment wrapText="1"/>
    </xf>
    <xf numFmtId="0" fontId="4" fillId="7" borderId="19" xfId="0" applyFont="1" applyFill="1" applyBorder="1" applyProtection="1"/>
    <xf numFmtId="0" fontId="4" fillId="7" borderId="11" xfId="0" applyFont="1" applyFill="1" applyBorder="1" applyAlignment="1" applyProtection="1">
      <alignment wrapText="1"/>
    </xf>
    <xf numFmtId="2" fontId="1" fillId="2" borderId="41" xfId="1" applyNumberFormat="1" applyBorder="1" applyProtection="1"/>
    <xf numFmtId="2" fontId="5" fillId="2" borderId="11" xfId="1" applyNumberFormat="1" applyFont="1" applyBorder="1" applyAlignment="1" applyProtection="1">
      <alignment vertical="center"/>
    </xf>
    <xf numFmtId="2" fontId="5" fillId="2" borderId="20" xfId="1" applyNumberFormat="1" applyFont="1" applyBorder="1" applyAlignment="1" applyProtection="1">
      <alignment vertical="center"/>
    </xf>
    <xf numFmtId="0" fontId="0" fillId="7" borderId="4" xfId="0" applyFill="1" applyBorder="1" applyAlignment="1" applyProtection="1">
      <alignment wrapText="1"/>
    </xf>
    <xf numFmtId="0" fontId="0" fillId="7" borderId="11" xfId="0" applyFill="1" applyBorder="1" applyProtection="1"/>
    <xf numFmtId="0" fontId="4" fillId="9" borderId="2" xfId="0" applyFont="1" applyFill="1" applyBorder="1" applyProtection="1"/>
    <xf numFmtId="0" fontId="4" fillId="6" borderId="22" xfId="0" applyFont="1" applyFill="1" applyBorder="1" applyProtection="1"/>
    <xf numFmtId="0" fontId="4" fillId="6" borderId="23" xfId="0" applyFont="1" applyFill="1" applyBorder="1" applyProtection="1"/>
    <xf numFmtId="0" fontId="4" fillId="6" borderId="0" xfId="0" applyFont="1" applyFill="1" applyBorder="1" applyProtection="1"/>
    <xf numFmtId="0" fontId="4" fillId="6" borderId="24" xfId="0" applyFont="1" applyFill="1" applyBorder="1" applyProtection="1"/>
    <xf numFmtId="0" fontId="0" fillId="9" borderId="22" xfId="0" applyFill="1" applyBorder="1" applyProtection="1"/>
    <xf numFmtId="0" fontId="0" fillId="9" borderId="23" xfId="0" applyFill="1" applyBorder="1" applyProtection="1"/>
    <xf numFmtId="0" fontId="0" fillId="9" borderId="24" xfId="0" applyFill="1" applyBorder="1" applyProtection="1"/>
    <xf numFmtId="0" fontId="4" fillId="5" borderId="22" xfId="0" applyFont="1" applyFill="1" applyBorder="1" applyProtection="1"/>
    <xf numFmtId="0" fontId="4" fillId="5" borderId="23" xfId="0" applyFont="1" applyFill="1" applyBorder="1" applyProtection="1"/>
    <xf numFmtId="0" fontId="4" fillId="5" borderId="0" xfId="0" applyFont="1" applyFill="1" applyBorder="1" applyProtection="1"/>
    <xf numFmtId="0" fontId="4" fillId="5" borderId="24" xfId="0" applyFont="1" applyFill="1" applyBorder="1" applyProtection="1"/>
    <xf numFmtId="2" fontId="1" fillId="2" borderId="11" xfId="1" applyNumberFormat="1" applyBorder="1" applyAlignment="1" applyProtection="1">
      <alignment vertical="center"/>
    </xf>
    <xf numFmtId="2" fontId="1" fillId="2" borderId="43" xfId="1" applyNumberFormat="1" applyBorder="1" applyProtection="1"/>
    <xf numFmtId="2" fontId="1" fillId="2" borderId="20" xfId="1" applyNumberFormat="1" applyBorder="1" applyAlignment="1" applyProtection="1">
      <alignment vertical="center"/>
    </xf>
    <xf numFmtId="0" fontId="4" fillId="9" borderId="19" xfId="0" applyFont="1" applyFill="1" applyBorder="1" applyProtection="1"/>
    <xf numFmtId="0" fontId="7" fillId="3" borderId="2" xfId="0" applyFont="1" applyFill="1" applyBorder="1" applyProtection="1"/>
    <xf numFmtId="0" fontId="7" fillId="5" borderId="2" xfId="0" applyFont="1" applyFill="1" applyBorder="1" applyProtection="1"/>
    <xf numFmtId="0" fontId="7" fillId="7" borderId="3" xfId="0" applyFont="1" applyFill="1" applyBorder="1" applyAlignment="1" applyProtection="1"/>
    <xf numFmtId="0" fontId="4" fillId="9" borderId="11" xfId="0" applyFont="1" applyFill="1" applyBorder="1" applyProtection="1"/>
    <xf numFmtId="2" fontId="5" fillId="2" borderId="1" xfId="1" applyNumberFormat="1" applyFont="1" applyBorder="1" applyProtection="1"/>
    <xf numFmtId="2" fontId="5" fillId="2" borderId="38" xfId="1" applyNumberFormat="1" applyFont="1" applyBorder="1" applyProtection="1"/>
    <xf numFmtId="2" fontId="5" fillId="2" borderId="39" xfId="1" applyNumberFormat="1" applyFont="1" applyBorder="1" applyProtection="1"/>
    <xf numFmtId="2" fontId="5" fillId="2" borderId="40" xfId="1" applyNumberFormat="1" applyFont="1" applyBorder="1" applyProtection="1"/>
    <xf numFmtId="0" fontId="4" fillId="3" borderId="2" xfId="0" applyFont="1" applyFill="1" applyBorder="1" applyAlignment="1" applyProtection="1">
      <alignment wrapText="1"/>
    </xf>
    <xf numFmtId="0" fontId="4" fillId="3" borderId="11" xfId="0" applyFont="1" applyFill="1" applyBorder="1" applyAlignment="1" applyProtection="1">
      <alignment wrapText="1"/>
    </xf>
    <xf numFmtId="0" fontId="0" fillId="3" borderId="2" xfId="0" applyFill="1" applyBorder="1" applyAlignment="1" applyProtection="1">
      <alignment wrapText="1"/>
      <protection locked="0"/>
    </xf>
    <xf numFmtId="0" fontId="0" fillId="3" borderId="11" xfId="0" applyFill="1" applyBorder="1" applyAlignment="1" applyProtection="1">
      <alignment wrapText="1"/>
      <protection locked="0"/>
    </xf>
    <xf numFmtId="0" fontId="4" fillId="5" borderId="27" xfId="0" applyNumberFormat="1" applyFont="1" applyFill="1" applyBorder="1" applyAlignment="1" applyProtection="1">
      <alignment horizontal="center" vertical="center"/>
    </xf>
    <xf numFmtId="0" fontId="4" fillId="5" borderId="28" xfId="0" applyNumberFormat="1" applyFont="1" applyFill="1" applyBorder="1" applyAlignment="1" applyProtection="1">
      <alignment horizontal="center" vertical="center"/>
    </xf>
    <xf numFmtId="0" fontId="4" fillId="5" borderId="29" xfId="0" applyNumberFormat="1" applyFont="1" applyFill="1" applyBorder="1" applyAlignment="1" applyProtection="1">
      <alignment horizontal="center" vertical="center"/>
    </xf>
    <xf numFmtId="0" fontId="4" fillId="3" borderId="27" xfId="0" applyNumberFormat="1" applyFont="1" applyFill="1" applyBorder="1" applyAlignment="1" applyProtection="1">
      <alignment horizontal="center" vertical="center"/>
    </xf>
    <xf numFmtId="0" fontId="4" fillId="3" borderId="28" xfId="0" applyNumberFormat="1" applyFont="1" applyFill="1" applyBorder="1" applyAlignment="1" applyProtection="1">
      <alignment horizontal="center" vertical="center"/>
    </xf>
    <xf numFmtId="0" fontId="4" fillId="3" borderId="29" xfId="0" applyNumberFormat="1" applyFont="1" applyFill="1" applyBorder="1" applyAlignment="1" applyProtection="1">
      <alignment horizontal="center" vertical="center"/>
    </xf>
    <xf numFmtId="0" fontId="7" fillId="3" borderId="6" xfId="0" applyFont="1" applyFill="1" applyBorder="1" applyAlignment="1" applyProtection="1">
      <alignment horizontal="left" wrapText="1"/>
    </xf>
    <xf numFmtId="0" fontId="7" fillId="3" borderId="30" xfId="0" applyFont="1" applyFill="1" applyBorder="1" applyAlignment="1" applyProtection="1">
      <alignment horizontal="left" wrapText="1"/>
    </xf>
    <xf numFmtId="0" fontId="7" fillId="3" borderId="31" xfId="0" applyFont="1" applyFill="1" applyBorder="1" applyAlignment="1" applyProtection="1">
      <alignment horizontal="left" wrapText="1"/>
    </xf>
    <xf numFmtId="0" fontId="3" fillId="3" borderId="10" xfId="0"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32" xfId="0" applyFont="1" applyFill="1" applyBorder="1" applyAlignment="1" applyProtection="1">
      <alignment horizontal="center" vertical="center"/>
    </xf>
    <xf numFmtId="0" fontId="3" fillId="3" borderId="33" xfId="0" applyFont="1" applyFill="1" applyBorder="1" applyAlignment="1" applyProtection="1">
      <alignment horizontal="center" vertical="center"/>
    </xf>
    <xf numFmtId="0" fontId="3" fillId="3" borderId="14" xfId="0" applyFont="1" applyFill="1" applyBorder="1" applyAlignment="1" applyProtection="1">
      <alignment horizontal="center" vertical="center"/>
    </xf>
    <xf numFmtId="0" fontId="3" fillId="3" borderId="12" xfId="0" applyFont="1" applyFill="1" applyBorder="1" applyAlignment="1" applyProtection="1">
      <alignment horizontal="center" vertical="center"/>
    </xf>
    <xf numFmtId="0" fontId="3" fillId="3" borderId="34" xfId="0" applyFont="1" applyFill="1" applyBorder="1" applyAlignment="1" applyProtection="1">
      <alignment horizontal="center" vertical="center" wrapText="1"/>
    </xf>
    <xf numFmtId="0" fontId="3" fillId="3" borderId="31" xfId="0" applyFont="1" applyFill="1" applyBorder="1" applyAlignment="1" applyProtection="1">
      <alignment horizontal="center" vertical="center" wrapText="1"/>
    </xf>
    <xf numFmtId="0" fontId="3" fillId="9" borderId="3" xfId="0" applyFont="1" applyFill="1" applyBorder="1" applyAlignment="1" applyProtection="1">
      <alignment horizontal="center" vertical="center"/>
    </xf>
    <xf numFmtId="0" fontId="3" fillId="9" borderId="18" xfId="0" applyFont="1" applyFill="1" applyBorder="1" applyAlignment="1" applyProtection="1">
      <alignment horizontal="center" vertical="center"/>
    </xf>
    <xf numFmtId="0" fontId="3" fillId="9" borderId="5" xfId="0" applyFont="1" applyFill="1" applyBorder="1" applyAlignment="1" applyProtection="1">
      <alignment horizontal="center" vertical="center"/>
    </xf>
    <xf numFmtId="0" fontId="3" fillId="9" borderId="2" xfId="0" applyFont="1" applyFill="1" applyBorder="1" applyAlignment="1" applyProtection="1">
      <alignment horizontal="center" vertical="center"/>
    </xf>
    <xf numFmtId="0" fontId="4" fillId="9" borderId="2" xfId="0" applyFont="1" applyFill="1" applyBorder="1" applyAlignment="1" applyProtection="1">
      <alignment horizontal="center"/>
    </xf>
    <xf numFmtId="0" fontId="4" fillId="9" borderId="19" xfId="0" applyFont="1" applyFill="1" applyBorder="1" applyAlignment="1" applyProtection="1">
      <alignment horizontal="center"/>
    </xf>
    <xf numFmtId="0" fontId="7" fillId="9" borderId="2" xfId="0" applyFont="1" applyFill="1" applyBorder="1" applyAlignment="1" applyProtection="1">
      <alignment horizontal="left"/>
    </xf>
    <xf numFmtId="0" fontId="7" fillId="9" borderId="35" xfId="0" applyFont="1" applyFill="1" applyBorder="1" applyAlignment="1" applyProtection="1">
      <alignment horizontal="left"/>
    </xf>
    <xf numFmtId="0" fontId="4" fillId="6" borderId="27" xfId="0" applyFont="1" applyFill="1" applyBorder="1" applyAlignment="1" applyProtection="1">
      <alignment horizontal="center" vertical="center"/>
    </xf>
    <xf numFmtId="0" fontId="4" fillId="6" borderId="28" xfId="0" applyFont="1" applyFill="1" applyBorder="1" applyAlignment="1" applyProtection="1">
      <alignment horizontal="center" vertical="center"/>
    </xf>
    <xf numFmtId="0" fontId="4" fillId="6" borderId="29" xfId="0" applyFont="1" applyFill="1" applyBorder="1" applyAlignment="1" applyProtection="1">
      <alignment horizontal="center" vertical="center"/>
    </xf>
    <xf numFmtId="0" fontId="4" fillId="9" borderId="5" xfId="0" applyFont="1" applyFill="1" applyBorder="1" applyAlignment="1" applyProtection="1">
      <alignment horizontal="center" vertical="center"/>
    </xf>
    <xf numFmtId="2" fontId="5" fillId="2" borderId="11" xfId="1" applyNumberFormat="1" applyFont="1" applyBorder="1" applyAlignment="1" applyProtection="1">
      <alignment horizontal="center" vertical="center"/>
    </xf>
    <xf numFmtId="0" fontId="7" fillId="6" borderId="2" xfId="0" applyFont="1" applyFill="1" applyBorder="1" applyAlignment="1" applyProtection="1">
      <alignment horizontal="left"/>
    </xf>
    <xf numFmtId="0" fontId="3" fillId="5" borderId="10" xfId="0" applyFont="1" applyFill="1" applyBorder="1" applyAlignment="1" applyProtection="1">
      <alignment horizontal="center" vertical="center"/>
    </xf>
    <xf numFmtId="0" fontId="3" fillId="5" borderId="13" xfId="0" applyFont="1" applyFill="1" applyBorder="1" applyAlignment="1" applyProtection="1">
      <alignment horizontal="center" vertical="center"/>
    </xf>
    <xf numFmtId="0" fontId="3" fillId="5" borderId="14" xfId="0" applyFont="1" applyFill="1" applyBorder="1" applyAlignment="1" applyProtection="1">
      <alignment horizontal="center" vertical="center"/>
    </xf>
    <xf numFmtId="0" fontId="3" fillId="5" borderId="12" xfId="0" applyFont="1" applyFill="1" applyBorder="1" applyAlignment="1" applyProtection="1">
      <alignment horizontal="center" vertical="center"/>
    </xf>
    <xf numFmtId="0" fontId="3" fillId="6" borderId="3" xfId="0" applyFont="1" applyFill="1" applyBorder="1" applyAlignment="1" applyProtection="1">
      <alignment horizontal="center" vertical="center"/>
    </xf>
    <xf numFmtId="0" fontId="3" fillId="6" borderId="18" xfId="0" applyFont="1" applyFill="1" applyBorder="1" applyAlignment="1" applyProtection="1">
      <alignment horizontal="center" vertical="center"/>
    </xf>
    <xf numFmtId="0" fontId="3" fillId="6" borderId="5" xfId="0" applyFont="1" applyFill="1" applyBorder="1" applyAlignment="1" applyProtection="1">
      <alignment horizontal="center" vertical="center"/>
    </xf>
    <xf numFmtId="0" fontId="3" fillId="6" borderId="2" xfId="0" applyFont="1" applyFill="1" applyBorder="1" applyAlignment="1" applyProtection="1">
      <alignment horizontal="center" vertical="center"/>
    </xf>
    <xf numFmtId="0" fontId="4" fillId="5" borderId="15" xfId="0" applyFont="1" applyFill="1" applyBorder="1" applyAlignment="1" applyProtection="1">
      <alignment horizontal="center"/>
    </xf>
    <xf numFmtId="0" fontId="4" fillId="5" borderId="16" xfId="0" applyFont="1" applyFill="1" applyBorder="1" applyAlignment="1" applyProtection="1">
      <alignment horizontal="center"/>
    </xf>
    <xf numFmtId="0" fontId="4" fillId="5" borderId="17" xfId="0" applyFont="1" applyFill="1" applyBorder="1" applyAlignment="1" applyProtection="1">
      <alignment horizontal="center"/>
    </xf>
    <xf numFmtId="0" fontId="4" fillId="7" borderId="27" xfId="0" applyFont="1" applyFill="1" applyBorder="1" applyAlignment="1" applyProtection="1">
      <alignment horizontal="center" vertical="center"/>
    </xf>
    <xf numFmtId="0" fontId="4" fillId="7" borderId="28" xfId="0" applyFont="1" applyFill="1" applyBorder="1" applyAlignment="1" applyProtection="1">
      <alignment horizontal="center" vertical="center"/>
    </xf>
    <xf numFmtId="0" fontId="4" fillId="7" borderId="29" xfId="0" applyFont="1" applyFill="1" applyBorder="1" applyAlignment="1" applyProtection="1">
      <alignment horizontal="center" vertical="center"/>
    </xf>
    <xf numFmtId="0" fontId="4" fillId="7" borderId="5" xfId="0" applyFont="1" applyFill="1" applyBorder="1" applyAlignment="1" applyProtection="1">
      <alignment horizontal="center" vertical="center"/>
    </xf>
    <xf numFmtId="2" fontId="1" fillId="2" borderId="38" xfId="1" applyNumberFormat="1" applyBorder="1" applyAlignment="1" applyProtection="1">
      <alignment horizontal="center" vertical="center"/>
    </xf>
    <xf numFmtId="0" fontId="1" fillId="2" borderId="38" xfId="1" applyBorder="1" applyAlignment="1" applyProtection="1">
      <alignment horizontal="center" vertical="center"/>
    </xf>
    <xf numFmtId="0" fontId="1" fillId="2" borderId="42" xfId="1" applyBorder="1" applyAlignment="1" applyProtection="1">
      <alignment horizontal="center" vertical="center"/>
    </xf>
    <xf numFmtId="0" fontId="6" fillId="8" borderId="2" xfId="2" applyBorder="1" applyAlignment="1" applyProtection="1">
      <alignment horizontal="center" vertical="center"/>
      <protection locked="0"/>
    </xf>
    <xf numFmtId="0" fontId="6" fillId="8" borderId="11" xfId="2" applyBorder="1" applyAlignment="1" applyProtection="1">
      <alignment horizontal="center" vertical="center"/>
      <protection locked="0"/>
    </xf>
  </cellXfs>
  <cellStyles count="3">
    <cellStyle name="20% - Accent4" xfId="2" builtinId="42"/>
    <cellStyle name="Calculation" xfId="1" builtinId="22"/>
    <cellStyle name="Normal" xfId="0" builtinId="0"/>
  </cellStyles>
  <dxfs count="0"/>
  <tableStyles count="0" defaultTableStyle="TableStyleMedium2" defaultPivotStyle="PivotStyleLight16"/>
  <colors>
    <mruColors>
      <color rgb="FFFFC9FF"/>
      <color rgb="FFFF99FF"/>
      <color rgb="FFF3F9FF"/>
      <color rgb="FFFED8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ysClr val="windowText" lastClr="000000"/>
                </a:solidFill>
                <a:latin typeface="+mn-lt"/>
                <a:ea typeface="+mn-ea"/>
                <a:cs typeface="+mn-cs"/>
              </a:defRPr>
            </a:pPr>
            <a:r>
              <a:rPr lang="en-US"/>
              <a:t>Number of Days of PPE Supply Remaining (Calculated)</a:t>
            </a:r>
          </a:p>
        </c:rich>
      </c:tx>
      <c:overlay val="0"/>
      <c:spPr>
        <a:noFill/>
        <a:ln>
          <a:noFill/>
        </a:ln>
        <a:effectLst/>
      </c:spPr>
      <c:txPr>
        <a:bodyPr rot="0" spcFirstLastPara="1" vertOverflow="ellipsis" vert="horz" wrap="square" anchor="ctr" anchorCtr="1"/>
        <a:lstStyle/>
        <a:p>
          <a:pPr>
            <a:defRPr sz="168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7.2845880160433654E-2"/>
          <c:y val="0.11616559311671949"/>
          <c:w val="0.73523703186546063"/>
          <c:h val="0.74476359253816404"/>
        </c:manualLayout>
      </c:layout>
      <c:scatterChart>
        <c:scatterStyle val="lineMarker"/>
        <c:varyColors val="0"/>
        <c:ser>
          <c:idx val="0"/>
          <c:order val="0"/>
          <c:tx>
            <c:strRef>
              <c:f>'Burn Rate Calculator V1'!$B$57:$C$57</c:f>
              <c:strCache>
                <c:ptCount val="2"/>
                <c:pt idx="0">
                  <c:v>Gowns</c:v>
                </c:pt>
                <c:pt idx="1">
                  <c:v>medium</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strRef>
              <c:f>'Burn Rate Calculator V1'!$D$56:$Q$56</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 V1'!$D$57:$Q$57</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0-4D24-4CB0-8511-45EE72C78793}"/>
            </c:ext>
          </c:extLst>
        </c:ser>
        <c:ser>
          <c:idx val="1"/>
          <c:order val="1"/>
          <c:tx>
            <c:strRef>
              <c:f>'Burn Rate Calculator V1'!$B$58:$C$58</c:f>
              <c:strCache>
                <c:ptCount val="2"/>
                <c:pt idx="0">
                  <c:v>Gowns</c:v>
                </c:pt>
                <c:pt idx="1">
                  <c:v>large</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strRef>
              <c:f>'Burn Rate Calculator V1'!$D$56:$Q$56</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 V1'!$D$58:$Q$58</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1-4D24-4CB0-8511-45EE72C78793}"/>
            </c:ext>
          </c:extLst>
        </c:ser>
        <c:ser>
          <c:idx val="2"/>
          <c:order val="2"/>
          <c:tx>
            <c:strRef>
              <c:f>'Burn Rate Calculator V1'!$B$59:$C$59</c:f>
              <c:strCache>
                <c:ptCount val="2"/>
                <c:pt idx="0">
                  <c:v>Gowns</c:v>
                </c:pt>
                <c:pt idx="1">
                  <c:v>extra large</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strRef>
              <c:f>'Burn Rate Calculator V1'!$D$56:$Q$56</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 V1'!$D$59:$Q$59</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2-4D24-4CB0-8511-45EE72C78793}"/>
            </c:ext>
          </c:extLst>
        </c:ser>
        <c:ser>
          <c:idx val="3"/>
          <c:order val="3"/>
          <c:tx>
            <c:strRef>
              <c:f>'Burn Rate Calculator V1'!$B$60:$C$60</c:f>
              <c:strCache>
                <c:ptCount val="2"/>
                <c:pt idx="0">
                  <c:v>Gloves</c:v>
                </c:pt>
                <c:pt idx="1">
                  <c:v>small</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strRef>
              <c:f>'Burn Rate Calculator V1'!$D$56:$Q$56</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 V1'!$D$60:$Q$60</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3-4D24-4CB0-8511-45EE72C78793}"/>
            </c:ext>
          </c:extLst>
        </c:ser>
        <c:ser>
          <c:idx val="4"/>
          <c:order val="4"/>
          <c:tx>
            <c:strRef>
              <c:f>'Burn Rate Calculator V1'!$B$61:$C$61</c:f>
              <c:strCache>
                <c:ptCount val="2"/>
                <c:pt idx="0">
                  <c:v>Gloves</c:v>
                </c:pt>
                <c:pt idx="1">
                  <c:v>medium</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xVal>
            <c:strRef>
              <c:f>'Burn Rate Calculator V1'!$D$56:$Q$56</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 V1'!$D$61:$Q$61</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4-4D24-4CB0-8511-45EE72C78793}"/>
            </c:ext>
          </c:extLst>
        </c:ser>
        <c:ser>
          <c:idx val="5"/>
          <c:order val="5"/>
          <c:tx>
            <c:strRef>
              <c:f>'Burn Rate Calculator V1'!$B$62:$C$62</c:f>
              <c:strCache>
                <c:ptCount val="2"/>
                <c:pt idx="0">
                  <c:v>Gloves</c:v>
                </c:pt>
                <c:pt idx="1">
                  <c:v>large</c:v>
                </c:pt>
              </c:strCache>
            </c:strRef>
          </c:tx>
          <c:spPr>
            <a:ln w="19050" cap="rnd">
              <a:solidFill>
                <a:schemeClr val="accent6"/>
              </a:solidFill>
              <a:round/>
            </a:ln>
            <a:effectLst/>
          </c:spPr>
          <c:marker>
            <c:symbol val="circle"/>
            <c:size val="5"/>
            <c:spPr>
              <a:solidFill>
                <a:schemeClr val="accent6"/>
              </a:solidFill>
              <a:ln w="9525">
                <a:solidFill>
                  <a:schemeClr val="accent6"/>
                </a:solidFill>
              </a:ln>
              <a:effectLst/>
            </c:spPr>
          </c:marker>
          <c:xVal>
            <c:strRef>
              <c:f>'Burn Rate Calculator V1'!$D$56:$Q$56</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 V1'!$D$62:$Q$62</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5-4D24-4CB0-8511-45EE72C78793}"/>
            </c:ext>
          </c:extLst>
        </c:ser>
        <c:ser>
          <c:idx val="6"/>
          <c:order val="6"/>
          <c:tx>
            <c:strRef>
              <c:f>'Burn Rate Calculator V1'!$B$63:$C$63</c:f>
              <c:strCache>
                <c:ptCount val="2"/>
                <c:pt idx="0">
                  <c:v>Gloves</c:v>
                </c:pt>
                <c:pt idx="1">
                  <c:v>extra large</c:v>
                </c:pt>
              </c:strCache>
            </c:strRef>
          </c:tx>
          <c:spPr>
            <a:ln w="19050"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xVal>
            <c:strRef>
              <c:f>'Burn Rate Calculator V1'!$D$56:$Q$56</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 V1'!$D$63:$Q$63</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6-4D24-4CB0-8511-45EE72C78793}"/>
            </c:ext>
          </c:extLst>
        </c:ser>
        <c:ser>
          <c:idx val="7"/>
          <c:order val="7"/>
          <c:tx>
            <c:strRef>
              <c:f>'Burn Rate Calculator V1'!$B$64:$C$64</c:f>
              <c:strCache>
                <c:ptCount val="2"/>
                <c:pt idx="0">
                  <c:v>Respirators</c:v>
                </c:pt>
                <c:pt idx="1">
                  <c:v>3M N95 8000</c:v>
                </c:pt>
              </c:strCache>
            </c:strRef>
          </c:tx>
          <c:spPr>
            <a:ln w="19050"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xVal>
            <c:strRef>
              <c:f>'Burn Rate Calculator V1'!$D$56:$Q$56</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 V1'!$D$64:$Q$64</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7-4D24-4CB0-8511-45EE72C78793}"/>
            </c:ext>
          </c:extLst>
        </c:ser>
        <c:ser>
          <c:idx val="8"/>
          <c:order val="8"/>
          <c:tx>
            <c:strRef>
              <c:f>'Burn Rate Calculator V1'!$B$65:$C$65</c:f>
              <c:strCache>
                <c:ptCount val="2"/>
                <c:pt idx="0">
                  <c:v>Respirators</c:v>
                </c:pt>
                <c:pt idx="1">
                  <c:v>3M N95 1860</c:v>
                </c:pt>
              </c:strCache>
            </c:strRef>
          </c:tx>
          <c:spPr>
            <a:ln w="19050"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xVal>
            <c:strRef>
              <c:f>'Burn Rate Calculator V1'!$D$56:$Q$56</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 V1'!$D$65:$Q$65</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8-4D24-4CB0-8511-45EE72C78793}"/>
            </c:ext>
          </c:extLst>
        </c:ser>
        <c:ser>
          <c:idx val="9"/>
          <c:order val="9"/>
          <c:tx>
            <c:strRef>
              <c:f>'Burn Rate Calculator V1'!$B$66:$C$66</c:f>
              <c:strCache>
                <c:ptCount val="2"/>
                <c:pt idx="0">
                  <c:v>Respirators</c:v>
                </c:pt>
                <c:pt idx="1">
                  <c:v>3M N95 1860s</c:v>
                </c:pt>
              </c:strCache>
            </c:strRef>
          </c:tx>
          <c:spPr>
            <a:ln w="19050"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xVal>
            <c:strRef>
              <c:f>'Burn Rate Calculator V1'!$D$56:$Q$56</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 V1'!$D$66:$Q$66</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9-4D24-4CB0-8511-45EE72C78793}"/>
            </c:ext>
          </c:extLst>
        </c:ser>
        <c:ser>
          <c:idx val="10"/>
          <c:order val="10"/>
          <c:tx>
            <c:strRef>
              <c:f>'Burn Rate Calculator V1'!$B$67:$C$67</c:f>
              <c:strCache>
                <c:ptCount val="2"/>
                <c:pt idx="0">
                  <c:v>Respirators</c:v>
                </c:pt>
                <c:pt idx="1">
                  <c:v>3M N95 1860s</c:v>
                </c:pt>
              </c:strCache>
            </c:strRef>
          </c:tx>
          <c:spPr>
            <a:ln w="19050"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xVal>
            <c:strRef>
              <c:f>'Burn Rate Calculator V1'!$D$56:$Q$56</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 V1'!$D$67:$Q$67</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A-4D24-4CB0-8511-45EE72C78793}"/>
            </c:ext>
          </c:extLst>
        </c:ser>
        <c:ser>
          <c:idx val="11"/>
          <c:order val="11"/>
          <c:tx>
            <c:strRef>
              <c:f>'Burn Rate Calculator V1'!$B$68:$C$68</c:f>
              <c:strCache>
                <c:ptCount val="2"/>
                <c:pt idx="0">
                  <c:v>Respirators</c:v>
                </c:pt>
                <c:pt idx="1">
                  <c:v>3M N95 1860s</c:v>
                </c:pt>
              </c:strCache>
            </c:strRef>
          </c:tx>
          <c:spPr>
            <a:ln w="19050"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xVal>
            <c:strRef>
              <c:f>'Burn Rate Calculator V1'!$D$56:$Q$56</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 V1'!$D$68:$Q$68</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B-4D24-4CB0-8511-45EE72C78793}"/>
            </c:ext>
          </c:extLst>
        </c:ser>
        <c:ser>
          <c:idx val="12"/>
          <c:order val="12"/>
          <c:tx>
            <c:strRef>
              <c:f>'Burn Rate Calculator V1'!$B$69:$C$69</c:f>
              <c:strCache>
                <c:ptCount val="2"/>
                <c:pt idx="0">
                  <c:v>Respirators</c:v>
                </c:pt>
                <c:pt idx="1">
                  <c:v>3M N95 1860s</c:v>
                </c:pt>
              </c:strCache>
            </c:strRef>
          </c:tx>
          <c:spPr>
            <a:ln w="19050"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xVal>
            <c:strRef>
              <c:f>'Burn Rate Calculator V1'!$D$56:$Q$56</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 V1'!$D$69:$Q$69</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C-4D24-4CB0-8511-45EE72C78793}"/>
            </c:ext>
          </c:extLst>
        </c:ser>
        <c:ser>
          <c:idx val="13"/>
          <c:order val="13"/>
          <c:tx>
            <c:strRef>
              <c:f>'Burn Rate Calculator V1'!$B$70:$C$70</c:f>
              <c:strCache>
                <c:ptCount val="2"/>
                <c:pt idx="0">
                  <c:v>Surgical Masks</c:v>
                </c:pt>
              </c:strCache>
            </c:strRef>
          </c:tx>
          <c:spPr>
            <a:ln w="19050"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xVal>
            <c:strRef>
              <c:f>'Burn Rate Calculator V1'!$D$56:$Q$56</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 V1'!$D$70:$Q$70</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D-4D24-4CB0-8511-45EE72C78793}"/>
            </c:ext>
          </c:extLst>
        </c:ser>
        <c:ser>
          <c:idx val="14"/>
          <c:order val="14"/>
          <c:tx>
            <c:strRef>
              <c:f>'Burn Rate Calculator V1'!$B$71:$C$71</c:f>
              <c:strCache>
                <c:ptCount val="2"/>
                <c:pt idx="0">
                  <c:v>Surgical Masks</c:v>
                </c:pt>
              </c:strCache>
            </c:strRef>
          </c:tx>
          <c:spPr>
            <a:ln w="19050"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xVal>
            <c:strRef>
              <c:f>'Burn Rate Calculator V1'!$D$56:$Q$56</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 V1'!$D$71:$Q$71</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E-4D24-4CB0-8511-45EE72C78793}"/>
            </c:ext>
          </c:extLst>
        </c:ser>
        <c:ser>
          <c:idx val="15"/>
          <c:order val="15"/>
          <c:tx>
            <c:strRef>
              <c:f>'Burn Rate Calculator V1'!$B$72:$C$72</c:f>
              <c:strCache>
                <c:ptCount val="2"/>
                <c:pt idx="0">
                  <c:v>Face Shields</c:v>
                </c:pt>
              </c:strCache>
            </c:strRef>
          </c:tx>
          <c:spPr>
            <a:ln w="19050"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xVal>
            <c:strRef>
              <c:f>'Burn Rate Calculator V1'!$D$56:$Q$56</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 V1'!$D$72:$Q$72</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F-4D24-4CB0-8511-45EE72C78793}"/>
            </c:ext>
          </c:extLst>
        </c:ser>
        <c:ser>
          <c:idx val="16"/>
          <c:order val="16"/>
          <c:tx>
            <c:strRef>
              <c:f>'Burn Rate Calculator V1'!$B$73:$C$73</c:f>
              <c:strCache>
                <c:ptCount val="2"/>
                <c:pt idx="0">
                  <c:v>Face Shields</c:v>
                </c:pt>
              </c:strCache>
            </c:strRef>
          </c:tx>
          <c:spPr>
            <a:ln w="19050"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xVal>
            <c:strRef>
              <c:f>'Burn Rate Calculator V1'!$D$56:$Q$56</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 V1'!$D$73:$Q$73</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10-4D24-4CB0-8511-45EE72C78793}"/>
            </c:ext>
          </c:extLst>
        </c:ser>
        <c:ser>
          <c:idx val="19"/>
          <c:order val="17"/>
          <c:tx>
            <c:strRef>
              <c:f>'Burn Rate Calculator V1'!$B$74:$C$74</c:f>
              <c:strCache>
                <c:ptCount val="2"/>
                <c:pt idx="0">
                  <c:v>Other</c:v>
                </c:pt>
                <c:pt idx="1">
                  <c:v>1</c:v>
                </c:pt>
              </c:strCache>
            </c:strRef>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strRef>
              <c:f>'Burn Rate Calculator V1'!$D$56:$Q$56</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 V1'!$D$74:$Q$74</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1-FEAC-479C-A7DE-DB40B85563D7}"/>
            </c:ext>
          </c:extLst>
        </c:ser>
        <c:ser>
          <c:idx val="20"/>
          <c:order val="18"/>
          <c:tx>
            <c:strRef>
              <c:f>'Burn Rate Calculator V1'!$B$75:$C$75</c:f>
              <c:strCache>
                <c:ptCount val="2"/>
                <c:pt idx="0">
                  <c:v>Other</c:v>
                </c:pt>
                <c:pt idx="1">
                  <c:v>2</c:v>
                </c:pt>
              </c:strCache>
            </c:strRef>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strRef>
              <c:f>'Burn Rate Calculator V1'!$D$56:$Q$56</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 V1'!$D$75:$Q$75</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2-FEAC-479C-A7DE-DB40B85563D7}"/>
            </c:ext>
          </c:extLst>
        </c:ser>
        <c:ser>
          <c:idx val="21"/>
          <c:order val="19"/>
          <c:tx>
            <c:strRef>
              <c:f>'Burn Rate Calculator V1'!$B$76:$C$76</c:f>
              <c:strCache>
                <c:ptCount val="2"/>
                <c:pt idx="0">
                  <c:v>Other</c:v>
                </c:pt>
                <c:pt idx="1">
                  <c:v>3</c:v>
                </c:pt>
              </c:strCache>
            </c:strRef>
          </c:tx>
          <c:spPr>
            <a:ln w="19050"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xVal>
            <c:strRef>
              <c:f>'Burn Rate Calculator V1'!$D$56:$Q$56</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 V1'!$D$76:$Q$76</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3-FEAC-479C-A7DE-DB40B85563D7}"/>
            </c:ext>
          </c:extLst>
        </c:ser>
        <c:ser>
          <c:idx val="17"/>
          <c:order val="20"/>
          <c:tx>
            <c:strRef>
              <c:f>'Burn Rate Calculator V1'!$B$77:$C$77</c:f>
              <c:strCache>
                <c:ptCount val="2"/>
                <c:pt idx="0">
                  <c:v>Other</c:v>
                </c:pt>
                <c:pt idx="1">
                  <c:v>4</c:v>
                </c:pt>
              </c:strCache>
            </c:strRef>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strRef>
              <c:f>'Burn Rate Calculator V1'!$D$56:$Q$56</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 V1'!$D$77:$Q$77</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11-4D24-4CB0-8511-45EE72C78793}"/>
            </c:ext>
          </c:extLst>
        </c:ser>
        <c:ser>
          <c:idx val="18"/>
          <c:order val="21"/>
          <c:tx>
            <c:strRef>
              <c:f>'Burn Rate Calculator V1'!$B$78:$C$78</c:f>
              <c:strCache>
                <c:ptCount val="2"/>
                <c:pt idx="0">
                  <c:v>Other</c:v>
                </c:pt>
                <c:pt idx="1">
                  <c:v>5</c:v>
                </c:pt>
              </c:strCache>
            </c:strRef>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strRef>
              <c:f>'Burn Rate Calculator V1'!$D$56:$Q$56</c:f>
              <c:strCache>
                <c:ptCount val="14"/>
                <c:pt idx="0">
                  <c:v>Day 1</c:v>
                </c:pt>
                <c:pt idx="1">
                  <c:v>Day 2</c:v>
                </c:pt>
                <c:pt idx="2">
                  <c:v>Day 3</c:v>
                </c:pt>
                <c:pt idx="3">
                  <c:v>Day 4</c:v>
                </c:pt>
                <c:pt idx="4">
                  <c:v>Day 5</c:v>
                </c:pt>
                <c:pt idx="5">
                  <c:v>Day 6</c:v>
                </c:pt>
                <c:pt idx="6">
                  <c:v>Day 7</c:v>
                </c:pt>
                <c:pt idx="7">
                  <c:v>Day 8</c:v>
                </c:pt>
                <c:pt idx="8">
                  <c:v>Day 9</c:v>
                </c:pt>
                <c:pt idx="9">
                  <c:v>Day 10</c:v>
                </c:pt>
                <c:pt idx="10">
                  <c:v>Day 11</c:v>
                </c:pt>
                <c:pt idx="11">
                  <c:v>Day 12</c:v>
                </c:pt>
                <c:pt idx="12">
                  <c:v>Day 13</c:v>
                </c:pt>
                <c:pt idx="13">
                  <c:v>Day 14</c:v>
                </c:pt>
              </c:strCache>
            </c:strRef>
          </c:xVal>
          <c:yVal>
            <c:numRef>
              <c:f>'Burn Rate Calculator V1'!$D$78:$Q$78</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12-4D24-4CB0-8511-45EE72C78793}"/>
            </c:ext>
          </c:extLst>
        </c:ser>
        <c:dLbls>
          <c:showLegendKey val="0"/>
          <c:showVal val="0"/>
          <c:showCatName val="0"/>
          <c:showSerName val="0"/>
          <c:showPercent val="0"/>
          <c:showBubbleSize val="0"/>
        </c:dLbls>
        <c:axId val="2095619696"/>
        <c:axId val="2102449136"/>
      </c:scatterChart>
      <c:valAx>
        <c:axId val="2095619696"/>
        <c:scaling>
          <c:orientation val="minMax"/>
          <c:min val="1"/>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a:t>Day</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title>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2102449136"/>
        <c:crosses val="autoZero"/>
        <c:crossBetween val="midCat"/>
        <c:majorUnit val="1"/>
      </c:valAx>
      <c:valAx>
        <c:axId val="21024491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a:t># Days  PPE supply Rremaining </a:t>
                </a:r>
              </a:p>
            </c:rich>
          </c:tx>
          <c:layout>
            <c:manualLayout>
              <c:xMode val="edge"/>
              <c:yMode val="edge"/>
              <c:x val="1.4374145769045502E-2"/>
              <c:y val="0.13091308425527756"/>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2095619696"/>
        <c:crosses val="autoZero"/>
        <c:crossBetween val="midCat"/>
      </c:valAx>
      <c:spPr>
        <a:noFill/>
        <a:ln>
          <a:noFill/>
        </a:ln>
        <a:effectLst/>
      </c:spPr>
    </c:plotArea>
    <c:legend>
      <c:legendPos val="r"/>
      <c:layout>
        <c:manualLayout>
          <c:xMode val="edge"/>
          <c:yMode val="edge"/>
          <c:x val="0.82908291442233406"/>
          <c:y val="1.9797294830015379E-2"/>
          <c:w val="0.16330838905721662"/>
          <c:h val="0.96229234251746565"/>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sz="1400">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ysClr val="windowText" lastClr="000000"/>
                </a:solidFill>
                <a:latin typeface="+mn-lt"/>
                <a:ea typeface="+mn-ea"/>
                <a:cs typeface="+mn-cs"/>
              </a:defRPr>
            </a:pPr>
            <a:r>
              <a:rPr lang="en-US"/>
              <a:t>Total Number of Boxes Used per Day (Calculated)</a:t>
            </a:r>
          </a:p>
        </c:rich>
      </c:tx>
      <c:overlay val="0"/>
      <c:spPr>
        <a:noFill/>
        <a:ln>
          <a:noFill/>
        </a:ln>
        <a:effectLst/>
      </c:spPr>
      <c:txPr>
        <a:bodyPr rot="0" spcFirstLastPara="1" vertOverflow="ellipsis" vert="horz" wrap="square" anchor="ctr" anchorCtr="1"/>
        <a:lstStyle/>
        <a:p>
          <a:pPr>
            <a:defRPr sz="1680" b="0"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lineMarker"/>
        <c:varyColors val="0"/>
        <c:ser>
          <c:idx val="0"/>
          <c:order val="0"/>
          <c:tx>
            <c:strRef>
              <c:f>'Burn Rate Calculator V1'!$B$32:$C$32</c:f>
              <c:strCache>
                <c:ptCount val="2"/>
                <c:pt idx="0">
                  <c:v>Gowns</c:v>
                </c:pt>
                <c:pt idx="1">
                  <c:v>medium</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strRef>
              <c:f>'Burn Rate Calculator V1'!$E$31:$Q$31</c:f>
              <c:strCache>
                <c:ptCount val="13"/>
                <c:pt idx="0">
                  <c:v>Day 1 -Day 2</c:v>
                </c:pt>
                <c:pt idx="1">
                  <c:v>Day 2 - Day 3</c:v>
                </c:pt>
                <c:pt idx="2">
                  <c:v>Day 3 - Day 4</c:v>
                </c:pt>
                <c:pt idx="3">
                  <c:v>Day 4 - Day 5</c:v>
                </c:pt>
                <c:pt idx="4">
                  <c:v>Day 5 - Day 6</c:v>
                </c:pt>
                <c:pt idx="5">
                  <c:v>Day 6 - Day 7</c:v>
                </c:pt>
                <c:pt idx="6">
                  <c:v>Day 7 - Day 8</c:v>
                </c:pt>
                <c:pt idx="7">
                  <c:v>Day 8 - Day 9</c:v>
                </c:pt>
                <c:pt idx="8">
                  <c:v>Day 9 - Day 10</c:v>
                </c:pt>
                <c:pt idx="9">
                  <c:v>Day 10 - Day 11</c:v>
                </c:pt>
                <c:pt idx="10">
                  <c:v>Day 11 - Day 12</c:v>
                </c:pt>
                <c:pt idx="11">
                  <c:v>Day 12 - Day 13</c:v>
                </c:pt>
                <c:pt idx="12">
                  <c:v>Day 13 - Day 14</c:v>
                </c:pt>
              </c:strCache>
            </c:strRef>
          </c:xVal>
          <c:yVal>
            <c:numRef>
              <c:f>'Burn Rate Calculator V1'!$E$32:$Q$32</c:f>
              <c:numCache>
                <c:formatCode>General</c:formatCode>
                <c:ptCount val="13"/>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0-F2F6-45A8-B5ED-0CE74160A58E}"/>
            </c:ext>
          </c:extLst>
        </c:ser>
        <c:ser>
          <c:idx val="1"/>
          <c:order val="1"/>
          <c:tx>
            <c:strRef>
              <c:f>'Burn Rate Calculator V1'!$B$33:$C$33</c:f>
              <c:strCache>
                <c:ptCount val="2"/>
                <c:pt idx="0">
                  <c:v>Gowns</c:v>
                </c:pt>
                <c:pt idx="1">
                  <c:v>large</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strRef>
              <c:f>'Burn Rate Calculator V1'!$E$31:$Q$31</c:f>
              <c:strCache>
                <c:ptCount val="13"/>
                <c:pt idx="0">
                  <c:v>Day 1 -Day 2</c:v>
                </c:pt>
                <c:pt idx="1">
                  <c:v>Day 2 - Day 3</c:v>
                </c:pt>
                <c:pt idx="2">
                  <c:v>Day 3 - Day 4</c:v>
                </c:pt>
                <c:pt idx="3">
                  <c:v>Day 4 - Day 5</c:v>
                </c:pt>
                <c:pt idx="4">
                  <c:v>Day 5 - Day 6</c:v>
                </c:pt>
                <c:pt idx="5">
                  <c:v>Day 6 - Day 7</c:v>
                </c:pt>
                <c:pt idx="6">
                  <c:v>Day 7 - Day 8</c:v>
                </c:pt>
                <c:pt idx="7">
                  <c:v>Day 8 - Day 9</c:v>
                </c:pt>
                <c:pt idx="8">
                  <c:v>Day 9 - Day 10</c:v>
                </c:pt>
                <c:pt idx="9">
                  <c:v>Day 10 - Day 11</c:v>
                </c:pt>
                <c:pt idx="10">
                  <c:v>Day 11 - Day 12</c:v>
                </c:pt>
                <c:pt idx="11">
                  <c:v>Day 12 - Day 13</c:v>
                </c:pt>
                <c:pt idx="12">
                  <c:v>Day 13 - Day 14</c:v>
                </c:pt>
              </c:strCache>
            </c:strRef>
          </c:xVal>
          <c:yVal>
            <c:numRef>
              <c:f>'Burn Rate Calculator V1'!$E$33:$Q$33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1-F2F6-45A8-B5ED-0CE74160A58E}"/>
            </c:ext>
          </c:extLst>
        </c:ser>
        <c:ser>
          <c:idx val="2"/>
          <c:order val="2"/>
          <c:tx>
            <c:strRef>
              <c:f>'Burn Rate Calculator V1'!$B$34:$C$34</c:f>
              <c:strCache>
                <c:ptCount val="2"/>
                <c:pt idx="0">
                  <c:v>Gowns</c:v>
                </c:pt>
                <c:pt idx="1">
                  <c:v>extra large</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strRef>
              <c:f>'Burn Rate Calculator V1'!$E$31:$Q$31</c:f>
              <c:strCache>
                <c:ptCount val="13"/>
                <c:pt idx="0">
                  <c:v>Day 1 -Day 2</c:v>
                </c:pt>
                <c:pt idx="1">
                  <c:v>Day 2 - Day 3</c:v>
                </c:pt>
                <c:pt idx="2">
                  <c:v>Day 3 - Day 4</c:v>
                </c:pt>
                <c:pt idx="3">
                  <c:v>Day 4 - Day 5</c:v>
                </c:pt>
                <c:pt idx="4">
                  <c:v>Day 5 - Day 6</c:v>
                </c:pt>
                <c:pt idx="5">
                  <c:v>Day 6 - Day 7</c:v>
                </c:pt>
                <c:pt idx="6">
                  <c:v>Day 7 - Day 8</c:v>
                </c:pt>
                <c:pt idx="7">
                  <c:v>Day 8 - Day 9</c:v>
                </c:pt>
                <c:pt idx="8">
                  <c:v>Day 9 - Day 10</c:v>
                </c:pt>
                <c:pt idx="9">
                  <c:v>Day 10 - Day 11</c:v>
                </c:pt>
                <c:pt idx="10">
                  <c:v>Day 11 - Day 12</c:v>
                </c:pt>
                <c:pt idx="11">
                  <c:v>Day 12 - Day 13</c:v>
                </c:pt>
                <c:pt idx="12">
                  <c:v>Day 13 - Day 14</c:v>
                </c:pt>
              </c:strCache>
            </c:strRef>
          </c:xVal>
          <c:yVal>
            <c:numRef>
              <c:f>'Burn Rate Calculator V1'!$E$34:$Q$34</c:f>
              <c:numCache>
                <c:formatCode>General</c:formatCode>
                <c:ptCount val="13"/>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2-F2F6-45A8-B5ED-0CE74160A58E}"/>
            </c:ext>
          </c:extLst>
        </c:ser>
        <c:ser>
          <c:idx val="3"/>
          <c:order val="3"/>
          <c:tx>
            <c:strRef>
              <c:f>'Burn Rate Calculator V1'!$B$35:$C$35</c:f>
              <c:strCache>
                <c:ptCount val="2"/>
                <c:pt idx="0">
                  <c:v>Gloves</c:v>
                </c:pt>
                <c:pt idx="1">
                  <c:v>small</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strRef>
              <c:f>'Burn Rate Calculator V1'!$E$31:$Q$31</c:f>
              <c:strCache>
                <c:ptCount val="13"/>
                <c:pt idx="0">
                  <c:v>Day 1 -Day 2</c:v>
                </c:pt>
                <c:pt idx="1">
                  <c:v>Day 2 - Day 3</c:v>
                </c:pt>
                <c:pt idx="2">
                  <c:v>Day 3 - Day 4</c:v>
                </c:pt>
                <c:pt idx="3">
                  <c:v>Day 4 - Day 5</c:v>
                </c:pt>
                <c:pt idx="4">
                  <c:v>Day 5 - Day 6</c:v>
                </c:pt>
                <c:pt idx="5">
                  <c:v>Day 6 - Day 7</c:v>
                </c:pt>
                <c:pt idx="6">
                  <c:v>Day 7 - Day 8</c:v>
                </c:pt>
                <c:pt idx="7">
                  <c:v>Day 8 - Day 9</c:v>
                </c:pt>
                <c:pt idx="8">
                  <c:v>Day 9 - Day 10</c:v>
                </c:pt>
                <c:pt idx="9">
                  <c:v>Day 10 - Day 11</c:v>
                </c:pt>
                <c:pt idx="10">
                  <c:v>Day 11 - Day 12</c:v>
                </c:pt>
                <c:pt idx="11">
                  <c:v>Day 12 - Day 13</c:v>
                </c:pt>
                <c:pt idx="12">
                  <c:v>Day 13 - Day 14</c:v>
                </c:pt>
              </c:strCache>
            </c:strRef>
          </c:xVal>
          <c:yVal>
            <c:numRef>
              <c:f>'Burn Rate Calculator V1'!$E$35:$Q$35</c:f>
              <c:numCache>
                <c:formatCode>General</c:formatCode>
                <c:ptCount val="13"/>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3-F2F6-45A8-B5ED-0CE74160A58E}"/>
            </c:ext>
          </c:extLst>
        </c:ser>
        <c:ser>
          <c:idx val="4"/>
          <c:order val="4"/>
          <c:tx>
            <c:strRef>
              <c:f>'Burn Rate Calculator V1'!$B$36:$C$36</c:f>
              <c:strCache>
                <c:ptCount val="2"/>
                <c:pt idx="0">
                  <c:v>Gloves</c:v>
                </c:pt>
                <c:pt idx="1">
                  <c:v>medium</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xVal>
            <c:strRef>
              <c:f>'Burn Rate Calculator V1'!$E$31:$Q$31</c:f>
              <c:strCache>
                <c:ptCount val="13"/>
                <c:pt idx="0">
                  <c:v>Day 1 -Day 2</c:v>
                </c:pt>
                <c:pt idx="1">
                  <c:v>Day 2 - Day 3</c:v>
                </c:pt>
                <c:pt idx="2">
                  <c:v>Day 3 - Day 4</c:v>
                </c:pt>
                <c:pt idx="3">
                  <c:v>Day 4 - Day 5</c:v>
                </c:pt>
                <c:pt idx="4">
                  <c:v>Day 5 - Day 6</c:v>
                </c:pt>
                <c:pt idx="5">
                  <c:v>Day 6 - Day 7</c:v>
                </c:pt>
                <c:pt idx="6">
                  <c:v>Day 7 - Day 8</c:v>
                </c:pt>
                <c:pt idx="7">
                  <c:v>Day 8 - Day 9</c:v>
                </c:pt>
                <c:pt idx="8">
                  <c:v>Day 9 - Day 10</c:v>
                </c:pt>
                <c:pt idx="9">
                  <c:v>Day 10 - Day 11</c:v>
                </c:pt>
                <c:pt idx="10">
                  <c:v>Day 11 - Day 12</c:v>
                </c:pt>
                <c:pt idx="11">
                  <c:v>Day 12 - Day 13</c:v>
                </c:pt>
                <c:pt idx="12">
                  <c:v>Day 13 - Day 14</c:v>
                </c:pt>
              </c:strCache>
            </c:strRef>
          </c:xVal>
          <c:yVal>
            <c:numRef>
              <c:f>'Burn Rate Calculator V1'!$E$36:$Q$36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4-F2F6-45A8-B5ED-0CE74160A58E}"/>
            </c:ext>
          </c:extLst>
        </c:ser>
        <c:ser>
          <c:idx val="5"/>
          <c:order val="5"/>
          <c:tx>
            <c:strRef>
              <c:f>'Burn Rate Calculator V1'!$B$37:$C$37</c:f>
              <c:strCache>
                <c:ptCount val="2"/>
                <c:pt idx="0">
                  <c:v>Gloves</c:v>
                </c:pt>
                <c:pt idx="1">
                  <c:v>large</c:v>
                </c:pt>
              </c:strCache>
            </c:strRef>
          </c:tx>
          <c:spPr>
            <a:ln w="19050" cap="rnd">
              <a:solidFill>
                <a:schemeClr val="accent6"/>
              </a:solidFill>
              <a:round/>
            </a:ln>
            <a:effectLst/>
          </c:spPr>
          <c:marker>
            <c:symbol val="circle"/>
            <c:size val="5"/>
            <c:spPr>
              <a:solidFill>
                <a:schemeClr val="accent6"/>
              </a:solidFill>
              <a:ln w="9525">
                <a:solidFill>
                  <a:schemeClr val="accent6"/>
                </a:solidFill>
              </a:ln>
              <a:effectLst/>
            </c:spPr>
          </c:marker>
          <c:xVal>
            <c:strRef>
              <c:f>'Burn Rate Calculator V1'!$E$31:$Q$31</c:f>
              <c:strCache>
                <c:ptCount val="13"/>
                <c:pt idx="0">
                  <c:v>Day 1 -Day 2</c:v>
                </c:pt>
                <c:pt idx="1">
                  <c:v>Day 2 - Day 3</c:v>
                </c:pt>
                <c:pt idx="2">
                  <c:v>Day 3 - Day 4</c:v>
                </c:pt>
                <c:pt idx="3">
                  <c:v>Day 4 - Day 5</c:v>
                </c:pt>
                <c:pt idx="4">
                  <c:v>Day 5 - Day 6</c:v>
                </c:pt>
                <c:pt idx="5">
                  <c:v>Day 6 - Day 7</c:v>
                </c:pt>
                <c:pt idx="6">
                  <c:v>Day 7 - Day 8</c:v>
                </c:pt>
                <c:pt idx="7">
                  <c:v>Day 8 - Day 9</c:v>
                </c:pt>
                <c:pt idx="8">
                  <c:v>Day 9 - Day 10</c:v>
                </c:pt>
                <c:pt idx="9">
                  <c:v>Day 10 - Day 11</c:v>
                </c:pt>
                <c:pt idx="10">
                  <c:v>Day 11 - Day 12</c:v>
                </c:pt>
                <c:pt idx="11">
                  <c:v>Day 12 - Day 13</c:v>
                </c:pt>
                <c:pt idx="12">
                  <c:v>Day 13 - Day 14</c:v>
                </c:pt>
              </c:strCache>
            </c:strRef>
          </c:xVal>
          <c:yVal>
            <c:numRef>
              <c:f>'Burn Rate Calculator V1'!$E$37:$Q$37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5-F2F6-45A8-B5ED-0CE74160A58E}"/>
            </c:ext>
          </c:extLst>
        </c:ser>
        <c:ser>
          <c:idx val="6"/>
          <c:order val="6"/>
          <c:tx>
            <c:strRef>
              <c:f>'Burn Rate Calculator V1'!$B$38:$C$38</c:f>
              <c:strCache>
                <c:ptCount val="2"/>
                <c:pt idx="0">
                  <c:v>Gloves</c:v>
                </c:pt>
                <c:pt idx="1">
                  <c:v>extra large</c:v>
                </c:pt>
              </c:strCache>
            </c:strRef>
          </c:tx>
          <c:spPr>
            <a:ln w="19050"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xVal>
            <c:strRef>
              <c:f>'Burn Rate Calculator V1'!$E$31:$Q$31</c:f>
              <c:strCache>
                <c:ptCount val="13"/>
                <c:pt idx="0">
                  <c:v>Day 1 -Day 2</c:v>
                </c:pt>
                <c:pt idx="1">
                  <c:v>Day 2 - Day 3</c:v>
                </c:pt>
                <c:pt idx="2">
                  <c:v>Day 3 - Day 4</c:v>
                </c:pt>
                <c:pt idx="3">
                  <c:v>Day 4 - Day 5</c:v>
                </c:pt>
                <c:pt idx="4">
                  <c:v>Day 5 - Day 6</c:v>
                </c:pt>
                <c:pt idx="5">
                  <c:v>Day 6 - Day 7</c:v>
                </c:pt>
                <c:pt idx="6">
                  <c:v>Day 7 - Day 8</c:v>
                </c:pt>
                <c:pt idx="7">
                  <c:v>Day 8 - Day 9</c:v>
                </c:pt>
                <c:pt idx="8">
                  <c:v>Day 9 - Day 10</c:v>
                </c:pt>
                <c:pt idx="9">
                  <c:v>Day 10 - Day 11</c:v>
                </c:pt>
                <c:pt idx="10">
                  <c:v>Day 11 - Day 12</c:v>
                </c:pt>
                <c:pt idx="11">
                  <c:v>Day 12 - Day 13</c:v>
                </c:pt>
                <c:pt idx="12">
                  <c:v>Day 13 - Day 14</c:v>
                </c:pt>
              </c:strCache>
            </c:strRef>
          </c:xVal>
          <c:yVal>
            <c:numRef>
              <c:f>'Burn Rate Calculator V1'!$E$38:$Q$38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6-F2F6-45A8-B5ED-0CE74160A58E}"/>
            </c:ext>
          </c:extLst>
        </c:ser>
        <c:ser>
          <c:idx val="7"/>
          <c:order val="7"/>
          <c:tx>
            <c:strRef>
              <c:f>'Burn Rate Calculator V1'!$B$39:$C$39</c:f>
              <c:strCache>
                <c:ptCount val="2"/>
                <c:pt idx="0">
                  <c:v>Respirators</c:v>
                </c:pt>
                <c:pt idx="1">
                  <c:v>3M N95 8000</c:v>
                </c:pt>
              </c:strCache>
            </c:strRef>
          </c:tx>
          <c:spPr>
            <a:ln w="19050"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xVal>
            <c:strRef>
              <c:f>'Burn Rate Calculator V1'!$E$31:$Q$31</c:f>
              <c:strCache>
                <c:ptCount val="13"/>
                <c:pt idx="0">
                  <c:v>Day 1 -Day 2</c:v>
                </c:pt>
                <c:pt idx="1">
                  <c:v>Day 2 - Day 3</c:v>
                </c:pt>
                <c:pt idx="2">
                  <c:v>Day 3 - Day 4</c:v>
                </c:pt>
                <c:pt idx="3">
                  <c:v>Day 4 - Day 5</c:v>
                </c:pt>
                <c:pt idx="4">
                  <c:v>Day 5 - Day 6</c:v>
                </c:pt>
                <c:pt idx="5">
                  <c:v>Day 6 - Day 7</c:v>
                </c:pt>
                <c:pt idx="6">
                  <c:v>Day 7 - Day 8</c:v>
                </c:pt>
                <c:pt idx="7">
                  <c:v>Day 8 - Day 9</c:v>
                </c:pt>
                <c:pt idx="8">
                  <c:v>Day 9 - Day 10</c:v>
                </c:pt>
                <c:pt idx="9">
                  <c:v>Day 10 - Day 11</c:v>
                </c:pt>
                <c:pt idx="10">
                  <c:v>Day 11 - Day 12</c:v>
                </c:pt>
                <c:pt idx="11">
                  <c:v>Day 12 - Day 13</c:v>
                </c:pt>
                <c:pt idx="12">
                  <c:v>Day 13 - Day 14</c:v>
                </c:pt>
              </c:strCache>
            </c:strRef>
          </c:xVal>
          <c:yVal>
            <c:numRef>
              <c:f>'Burn Rate Calculator V1'!$E$39:$Q$39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7-F2F6-45A8-B5ED-0CE74160A58E}"/>
            </c:ext>
          </c:extLst>
        </c:ser>
        <c:ser>
          <c:idx val="8"/>
          <c:order val="8"/>
          <c:tx>
            <c:strRef>
              <c:f>'Burn Rate Calculator V1'!$B$40:$C$40</c:f>
              <c:strCache>
                <c:ptCount val="2"/>
                <c:pt idx="0">
                  <c:v>Respirators</c:v>
                </c:pt>
                <c:pt idx="1">
                  <c:v>3M N95 1860</c:v>
                </c:pt>
              </c:strCache>
            </c:strRef>
          </c:tx>
          <c:spPr>
            <a:ln w="19050"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xVal>
            <c:strRef>
              <c:f>'Burn Rate Calculator V1'!$E$31:$Q$31</c:f>
              <c:strCache>
                <c:ptCount val="13"/>
                <c:pt idx="0">
                  <c:v>Day 1 -Day 2</c:v>
                </c:pt>
                <c:pt idx="1">
                  <c:v>Day 2 - Day 3</c:v>
                </c:pt>
                <c:pt idx="2">
                  <c:v>Day 3 - Day 4</c:v>
                </c:pt>
                <c:pt idx="3">
                  <c:v>Day 4 - Day 5</c:v>
                </c:pt>
                <c:pt idx="4">
                  <c:v>Day 5 - Day 6</c:v>
                </c:pt>
                <c:pt idx="5">
                  <c:v>Day 6 - Day 7</c:v>
                </c:pt>
                <c:pt idx="6">
                  <c:v>Day 7 - Day 8</c:v>
                </c:pt>
                <c:pt idx="7">
                  <c:v>Day 8 - Day 9</c:v>
                </c:pt>
                <c:pt idx="8">
                  <c:v>Day 9 - Day 10</c:v>
                </c:pt>
                <c:pt idx="9">
                  <c:v>Day 10 - Day 11</c:v>
                </c:pt>
                <c:pt idx="10">
                  <c:v>Day 11 - Day 12</c:v>
                </c:pt>
                <c:pt idx="11">
                  <c:v>Day 12 - Day 13</c:v>
                </c:pt>
                <c:pt idx="12">
                  <c:v>Day 13 - Day 14</c:v>
                </c:pt>
              </c:strCache>
            </c:strRef>
          </c:xVal>
          <c:yVal>
            <c:numRef>
              <c:f>'Burn Rate Calculator V1'!$E$40:$Q$40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8-F2F6-45A8-B5ED-0CE74160A58E}"/>
            </c:ext>
          </c:extLst>
        </c:ser>
        <c:ser>
          <c:idx val="9"/>
          <c:order val="9"/>
          <c:tx>
            <c:strRef>
              <c:f>'Burn Rate Calculator V1'!$B$41:$C$41</c:f>
              <c:strCache>
                <c:ptCount val="2"/>
                <c:pt idx="0">
                  <c:v>Respirators</c:v>
                </c:pt>
                <c:pt idx="1">
                  <c:v>3M N95 1860s</c:v>
                </c:pt>
              </c:strCache>
            </c:strRef>
          </c:tx>
          <c:spPr>
            <a:ln w="19050"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xVal>
            <c:strRef>
              <c:f>'Burn Rate Calculator V1'!$E$31:$Q$31</c:f>
              <c:strCache>
                <c:ptCount val="13"/>
                <c:pt idx="0">
                  <c:v>Day 1 -Day 2</c:v>
                </c:pt>
                <c:pt idx="1">
                  <c:v>Day 2 - Day 3</c:v>
                </c:pt>
                <c:pt idx="2">
                  <c:v>Day 3 - Day 4</c:v>
                </c:pt>
                <c:pt idx="3">
                  <c:v>Day 4 - Day 5</c:v>
                </c:pt>
                <c:pt idx="4">
                  <c:v>Day 5 - Day 6</c:v>
                </c:pt>
                <c:pt idx="5">
                  <c:v>Day 6 - Day 7</c:v>
                </c:pt>
                <c:pt idx="6">
                  <c:v>Day 7 - Day 8</c:v>
                </c:pt>
                <c:pt idx="7">
                  <c:v>Day 8 - Day 9</c:v>
                </c:pt>
                <c:pt idx="8">
                  <c:v>Day 9 - Day 10</c:v>
                </c:pt>
                <c:pt idx="9">
                  <c:v>Day 10 - Day 11</c:v>
                </c:pt>
                <c:pt idx="10">
                  <c:v>Day 11 - Day 12</c:v>
                </c:pt>
                <c:pt idx="11">
                  <c:v>Day 12 - Day 13</c:v>
                </c:pt>
                <c:pt idx="12">
                  <c:v>Day 13 - Day 14</c:v>
                </c:pt>
              </c:strCache>
            </c:strRef>
          </c:xVal>
          <c:yVal>
            <c:numRef>
              <c:f>'Burn Rate Calculator V1'!$E$41:$Q$41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9-F2F6-45A8-B5ED-0CE74160A58E}"/>
            </c:ext>
          </c:extLst>
        </c:ser>
        <c:ser>
          <c:idx val="10"/>
          <c:order val="10"/>
          <c:tx>
            <c:strRef>
              <c:f>'Burn Rate Calculator V1'!$B$42:$C$42</c:f>
              <c:strCache>
                <c:ptCount val="2"/>
                <c:pt idx="0">
                  <c:v>Respirators</c:v>
                </c:pt>
                <c:pt idx="1">
                  <c:v>3M N95 1860s</c:v>
                </c:pt>
              </c:strCache>
            </c:strRef>
          </c:tx>
          <c:spPr>
            <a:ln w="19050"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xVal>
            <c:strRef>
              <c:f>'Burn Rate Calculator V1'!$E$31:$Q$31</c:f>
              <c:strCache>
                <c:ptCount val="13"/>
                <c:pt idx="0">
                  <c:v>Day 1 -Day 2</c:v>
                </c:pt>
                <c:pt idx="1">
                  <c:v>Day 2 - Day 3</c:v>
                </c:pt>
                <c:pt idx="2">
                  <c:v>Day 3 - Day 4</c:v>
                </c:pt>
                <c:pt idx="3">
                  <c:v>Day 4 - Day 5</c:v>
                </c:pt>
                <c:pt idx="4">
                  <c:v>Day 5 - Day 6</c:v>
                </c:pt>
                <c:pt idx="5">
                  <c:v>Day 6 - Day 7</c:v>
                </c:pt>
                <c:pt idx="6">
                  <c:v>Day 7 - Day 8</c:v>
                </c:pt>
                <c:pt idx="7">
                  <c:v>Day 8 - Day 9</c:v>
                </c:pt>
                <c:pt idx="8">
                  <c:v>Day 9 - Day 10</c:v>
                </c:pt>
                <c:pt idx="9">
                  <c:v>Day 10 - Day 11</c:v>
                </c:pt>
                <c:pt idx="10">
                  <c:v>Day 11 - Day 12</c:v>
                </c:pt>
                <c:pt idx="11">
                  <c:v>Day 12 - Day 13</c:v>
                </c:pt>
                <c:pt idx="12">
                  <c:v>Day 13 - Day 14</c:v>
                </c:pt>
              </c:strCache>
            </c:strRef>
          </c:xVal>
          <c:yVal>
            <c:numRef>
              <c:f>'Burn Rate Calculator V1'!$E$42:$Q$42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A-F2F6-45A8-B5ED-0CE74160A58E}"/>
            </c:ext>
          </c:extLst>
        </c:ser>
        <c:ser>
          <c:idx val="11"/>
          <c:order val="11"/>
          <c:tx>
            <c:strRef>
              <c:f>'Burn Rate Calculator V1'!$B$43:$C$43</c:f>
              <c:strCache>
                <c:ptCount val="2"/>
                <c:pt idx="0">
                  <c:v>Respirators</c:v>
                </c:pt>
                <c:pt idx="1">
                  <c:v>3M N95 1860s</c:v>
                </c:pt>
              </c:strCache>
            </c:strRef>
          </c:tx>
          <c:spPr>
            <a:ln w="19050"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xVal>
            <c:strRef>
              <c:f>'Burn Rate Calculator V1'!$E$31:$Q$31</c:f>
              <c:strCache>
                <c:ptCount val="13"/>
                <c:pt idx="0">
                  <c:v>Day 1 -Day 2</c:v>
                </c:pt>
                <c:pt idx="1">
                  <c:v>Day 2 - Day 3</c:v>
                </c:pt>
                <c:pt idx="2">
                  <c:v>Day 3 - Day 4</c:v>
                </c:pt>
                <c:pt idx="3">
                  <c:v>Day 4 - Day 5</c:v>
                </c:pt>
                <c:pt idx="4">
                  <c:v>Day 5 - Day 6</c:v>
                </c:pt>
                <c:pt idx="5">
                  <c:v>Day 6 - Day 7</c:v>
                </c:pt>
                <c:pt idx="6">
                  <c:v>Day 7 - Day 8</c:v>
                </c:pt>
                <c:pt idx="7">
                  <c:v>Day 8 - Day 9</c:v>
                </c:pt>
                <c:pt idx="8">
                  <c:v>Day 9 - Day 10</c:v>
                </c:pt>
                <c:pt idx="9">
                  <c:v>Day 10 - Day 11</c:v>
                </c:pt>
                <c:pt idx="10">
                  <c:v>Day 11 - Day 12</c:v>
                </c:pt>
                <c:pt idx="11">
                  <c:v>Day 12 - Day 13</c:v>
                </c:pt>
                <c:pt idx="12">
                  <c:v>Day 13 - Day 14</c:v>
                </c:pt>
              </c:strCache>
            </c:strRef>
          </c:xVal>
          <c:yVal>
            <c:numRef>
              <c:f>'Burn Rate Calculator V1'!$E$43:$Q$43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B-F2F6-45A8-B5ED-0CE74160A58E}"/>
            </c:ext>
          </c:extLst>
        </c:ser>
        <c:ser>
          <c:idx val="12"/>
          <c:order val="12"/>
          <c:tx>
            <c:strRef>
              <c:f>'Burn Rate Calculator V1'!$B$44:$C$44</c:f>
              <c:strCache>
                <c:ptCount val="2"/>
                <c:pt idx="0">
                  <c:v>Respirators</c:v>
                </c:pt>
                <c:pt idx="1">
                  <c:v>3M N95 1860s</c:v>
                </c:pt>
              </c:strCache>
            </c:strRef>
          </c:tx>
          <c:spPr>
            <a:ln w="19050"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xVal>
            <c:strRef>
              <c:f>'Burn Rate Calculator V1'!$E$31:$Q$31</c:f>
              <c:strCache>
                <c:ptCount val="13"/>
                <c:pt idx="0">
                  <c:v>Day 1 -Day 2</c:v>
                </c:pt>
                <c:pt idx="1">
                  <c:v>Day 2 - Day 3</c:v>
                </c:pt>
                <c:pt idx="2">
                  <c:v>Day 3 - Day 4</c:v>
                </c:pt>
                <c:pt idx="3">
                  <c:v>Day 4 - Day 5</c:v>
                </c:pt>
                <c:pt idx="4">
                  <c:v>Day 5 - Day 6</c:v>
                </c:pt>
                <c:pt idx="5">
                  <c:v>Day 6 - Day 7</c:v>
                </c:pt>
                <c:pt idx="6">
                  <c:v>Day 7 - Day 8</c:v>
                </c:pt>
                <c:pt idx="7">
                  <c:v>Day 8 - Day 9</c:v>
                </c:pt>
                <c:pt idx="8">
                  <c:v>Day 9 - Day 10</c:v>
                </c:pt>
                <c:pt idx="9">
                  <c:v>Day 10 - Day 11</c:v>
                </c:pt>
                <c:pt idx="10">
                  <c:v>Day 11 - Day 12</c:v>
                </c:pt>
                <c:pt idx="11">
                  <c:v>Day 12 - Day 13</c:v>
                </c:pt>
                <c:pt idx="12">
                  <c:v>Day 13 - Day 14</c:v>
                </c:pt>
              </c:strCache>
            </c:strRef>
          </c:xVal>
          <c:yVal>
            <c:numRef>
              <c:f>'Burn Rate Calculator V1'!$E$44:$Q$44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C-F2F6-45A8-B5ED-0CE74160A58E}"/>
            </c:ext>
          </c:extLst>
        </c:ser>
        <c:ser>
          <c:idx val="13"/>
          <c:order val="13"/>
          <c:tx>
            <c:strRef>
              <c:f>'Burn Rate Calculator V1'!$B$45:$C$45</c:f>
              <c:strCache>
                <c:ptCount val="2"/>
                <c:pt idx="0">
                  <c:v>Surgical Masks</c:v>
                </c:pt>
              </c:strCache>
            </c:strRef>
          </c:tx>
          <c:spPr>
            <a:ln w="19050"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xVal>
            <c:strRef>
              <c:f>'Burn Rate Calculator V1'!$E$31:$Q$31</c:f>
              <c:strCache>
                <c:ptCount val="13"/>
                <c:pt idx="0">
                  <c:v>Day 1 -Day 2</c:v>
                </c:pt>
                <c:pt idx="1">
                  <c:v>Day 2 - Day 3</c:v>
                </c:pt>
                <c:pt idx="2">
                  <c:v>Day 3 - Day 4</c:v>
                </c:pt>
                <c:pt idx="3">
                  <c:v>Day 4 - Day 5</c:v>
                </c:pt>
                <c:pt idx="4">
                  <c:v>Day 5 - Day 6</c:v>
                </c:pt>
                <c:pt idx="5">
                  <c:v>Day 6 - Day 7</c:v>
                </c:pt>
                <c:pt idx="6">
                  <c:v>Day 7 - Day 8</c:v>
                </c:pt>
                <c:pt idx="7">
                  <c:v>Day 8 - Day 9</c:v>
                </c:pt>
                <c:pt idx="8">
                  <c:v>Day 9 - Day 10</c:v>
                </c:pt>
                <c:pt idx="9">
                  <c:v>Day 10 - Day 11</c:v>
                </c:pt>
                <c:pt idx="10">
                  <c:v>Day 11 - Day 12</c:v>
                </c:pt>
                <c:pt idx="11">
                  <c:v>Day 12 - Day 13</c:v>
                </c:pt>
                <c:pt idx="12">
                  <c:v>Day 13 - Day 14</c:v>
                </c:pt>
              </c:strCache>
            </c:strRef>
          </c:xVal>
          <c:yVal>
            <c:numRef>
              <c:f>'Burn Rate Calculator V1'!$E$45:$Q$45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D-F2F6-45A8-B5ED-0CE74160A58E}"/>
            </c:ext>
          </c:extLst>
        </c:ser>
        <c:ser>
          <c:idx val="14"/>
          <c:order val="14"/>
          <c:tx>
            <c:strRef>
              <c:f>'Burn Rate Calculator V1'!$B$46:$C$46</c:f>
              <c:strCache>
                <c:ptCount val="2"/>
                <c:pt idx="0">
                  <c:v>Surgical Masks</c:v>
                </c:pt>
              </c:strCache>
            </c:strRef>
          </c:tx>
          <c:spPr>
            <a:ln w="19050"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xVal>
            <c:strRef>
              <c:f>'Burn Rate Calculator V1'!$E$31:$Q$31</c:f>
              <c:strCache>
                <c:ptCount val="13"/>
                <c:pt idx="0">
                  <c:v>Day 1 -Day 2</c:v>
                </c:pt>
                <c:pt idx="1">
                  <c:v>Day 2 - Day 3</c:v>
                </c:pt>
                <c:pt idx="2">
                  <c:v>Day 3 - Day 4</c:v>
                </c:pt>
                <c:pt idx="3">
                  <c:v>Day 4 - Day 5</c:v>
                </c:pt>
                <c:pt idx="4">
                  <c:v>Day 5 - Day 6</c:v>
                </c:pt>
                <c:pt idx="5">
                  <c:v>Day 6 - Day 7</c:v>
                </c:pt>
                <c:pt idx="6">
                  <c:v>Day 7 - Day 8</c:v>
                </c:pt>
                <c:pt idx="7">
                  <c:v>Day 8 - Day 9</c:v>
                </c:pt>
                <c:pt idx="8">
                  <c:v>Day 9 - Day 10</c:v>
                </c:pt>
                <c:pt idx="9">
                  <c:v>Day 10 - Day 11</c:v>
                </c:pt>
                <c:pt idx="10">
                  <c:v>Day 11 - Day 12</c:v>
                </c:pt>
                <c:pt idx="11">
                  <c:v>Day 12 - Day 13</c:v>
                </c:pt>
                <c:pt idx="12">
                  <c:v>Day 13 - Day 14</c:v>
                </c:pt>
              </c:strCache>
            </c:strRef>
          </c:xVal>
          <c:yVal>
            <c:numRef>
              <c:f>'Burn Rate Calculator V1'!$E$46:$Q$46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E-F2F6-45A8-B5ED-0CE74160A58E}"/>
            </c:ext>
          </c:extLst>
        </c:ser>
        <c:ser>
          <c:idx val="15"/>
          <c:order val="15"/>
          <c:tx>
            <c:strRef>
              <c:f>'Burn Rate Calculator V1'!$B$47:$C$47</c:f>
              <c:strCache>
                <c:ptCount val="2"/>
                <c:pt idx="0">
                  <c:v>Face Shields</c:v>
                </c:pt>
              </c:strCache>
            </c:strRef>
          </c:tx>
          <c:spPr>
            <a:ln w="19050"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xVal>
            <c:strRef>
              <c:f>'Burn Rate Calculator V1'!$E$31:$Q$31</c:f>
              <c:strCache>
                <c:ptCount val="13"/>
                <c:pt idx="0">
                  <c:v>Day 1 -Day 2</c:v>
                </c:pt>
                <c:pt idx="1">
                  <c:v>Day 2 - Day 3</c:v>
                </c:pt>
                <c:pt idx="2">
                  <c:v>Day 3 - Day 4</c:v>
                </c:pt>
                <c:pt idx="3">
                  <c:v>Day 4 - Day 5</c:v>
                </c:pt>
                <c:pt idx="4">
                  <c:v>Day 5 - Day 6</c:v>
                </c:pt>
                <c:pt idx="5">
                  <c:v>Day 6 - Day 7</c:v>
                </c:pt>
                <c:pt idx="6">
                  <c:v>Day 7 - Day 8</c:v>
                </c:pt>
                <c:pt idx="7">
                  <c:v>Day 8 - Day 9</c:v>
                </c:pt>
                <c:pt idx="8">
                  <c:v>Day 9 - Day 10</c:v>
                </c:pt>
                <c:pt idx="9">
                  <c:v>Day 10 - Day 11</c:v>
                </c:pt>
                <c:pt idx="10">
                  <c:v>Day 11 - Day 12</c:v>
                </c:pt>
                <c:pt idx="11">
                  <c:v>Day 12 - Day 13</c:v>
                </c:pt>
                <c:pt idx="12">
                  <c:v>Day 13 - Day 14</c:v>
                </c:pt>
              </c:strCache>
            </c:strRef>
          </c:xVal>
          <c:yVal>
            <c:numRef>
              <c:f>'Burn Rate Calculator V1'!$E$47:$Q$47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F-F2F6-45A8-B5ED-0CE74160A58E}"/>
            </c:ext>
          </c:extLst>
        </c:ser>
        <c:ser>
          <c:idx val="16"/>
          <c:order val="16"/>
          <c:tx>
            <c:strRef>
              <c:f>'Burn Rate Calculator V1'!$B$48:$C$48</c:f>
              <c:strCache>
                <c:ptCount val="2"/>
                <c:pt idx="0">
                  <c:v>Face Shields</c:v>
                </c:pt>
              </c:strCache>
            </c:strRef>
          </c:tx>
          <c:spPr>
            <a:ln w="19050"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xVal>
            <c:strRef>
              <c:f>'Burn Rate Calculator V1'!$E$31:$Q$31</c:f>
              <c:strCache>
                <c:ptCount val="13"/>
                <c:pt idx="0">
                  <c:v>Day 1 -Day 2</c:v>
                </c:pt>
                <c:pt idx="1">
                  <c:v>Day 2 - Day 3</c:v>
                </c:pt>
                <c:pt idx="2">
                  <c:v>Day 3 - Day 4</c:v>
                </c:pt>
                <c:pt idx="3">
                  <c:v>Day 4 - Day 5</c:v>
                </c:pt>
                <c:pt idx="4">
                  <c:v>Day 5 - Day 6</c:v>
                </c:pt>
                <c:pt idx="5">
                  <c:v>Day 6 - Day 7</c:v>
                </c:pt>
                <c:pt idx="6">
                  <c:v>Day 7 - Day 8</c:v>
                </c:pt>
                <c:pt idx="7">
                  <c:v>Day 8 - Day 9</c:v>
                </c:pt>
                <c:pt idx="8">
                  <c:v>Day 9 - Day 10</c:v>
                </c:pt>
                <c:pt idx="9">
                  <c:v>Day 10 - Day 11</c:v>
                </c:pt>
                <c:pt idx="10">
                  <c:v>Day 11 - Day 12</c:v>
                </c:pt>
                <c:pt idx="11">
                  <c:v>Day 12 - Day 13</c:v>
                </c:pt>
                <c:pt idx="12">
                  <c:v>Day 13 - Day 14</c:v>
                </c:pt>
              </c:strCache>
            </c:strRef>
          </c:xVal>
          <c:yVal>
            <c:numRef>
              <c:f>'Burn Rate Calculator V1'!$E$48:$Q$48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10-F2F6-45A8-B5ED-0CE74160A58E}"/>
            </c:ext>
          </c:extLst>
        </c:ser>
        <c:ser>
          <c:idx val="17"/>
          <c:order val="17"/>
          <c:tx>
            <c:strRef>
              <c:f>'Burn Rate Calculator V1'!$B$49:$C$49</c:f>
              <c:strCache>
                <c:ptCount val="2"/>
                <c:pt idx="0">
                  <c:v>Other</c:v>
                </c:pt>
                <c:pt idx="1">
                  <c:v>1</c:v>
                </c:pt>
              </c:strCache>
            </c:strRef>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strRef>
              <c:f>'Burn Rate Calculator V1'!$E$31:$Q$31</c:f>
              <c:strCache>
                <c:ptCount val="13"/>
                <c:pt idx="0">
                  <c:v>Day 1 -Day 2</c:v>
                </c:pt>
                <c:pt idx="1">
                  <c:v>Day 2 - Day 3</c:v>
                </c:pt>
                <c:pt idx="2">
                  <c:v>Day 3 - Day 4</c:v>
                </c:pt>
                <c:pt idx="3">
                  <c:v>Day 4 - Day 5</c:v>
                </c:pt>
                <c:pt idx="4">
                  <c:v>Day 5 - Day 6</c:v>
                </c:pt>
                <c:pt idx="5">
                  <c:v>Day 6 - Day 7</c:v>
                </c:pt>
                <c:pt idx="6">
                  <c:v>Day 7 - Day 8</c:v>
                </c:pt>
                <c:pt idx="7">
                  <c:v>Day 8 - Day 9</c:v>
                </c:pt>
                <c:pt idx="8">
                  <c:v>Day 9 - Day 10</c:v>
                </c:pt>
                <c:pt idx="9">
                  <c:v>Day 10 - Day 11</c:v>
                </c:pt>
                <c:pt idx="10">
                  <c:v>Day 11 - Day 12</c:v>
                </c:pt>
                <c:pt idx="11">
                  <c:v>Day 12 - Day 13</c:v>
                </c:pt>
                <c:pt idx="12">
                  <c:v>Day 13 - Day 14</c:v>
                </c:pt>
              </c:strCache>
            </c:strRef>
          </c:xVal>
          <c:yVal>
            <c:numRef>
              <c:f>'Burn Rate Calculator V1'!$E$49:$Q$49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11-F2F6-45A8-B5ED-0CE74160A58E}"/>
            </c:ext>
          </c:extLst>
        </c:ser>
        <c:ser>
          <c:idx val="19"/>
          <c:order val="18"/>
          <c:tx>
            <c:strRef>
              <c:f>'Burn Rate Calculator V1'!$B$50:$C$50</c:f>
              <c:strCache>
                <c:ptCount val="2"/>
                <c:pt idx="0">
                  <c:v>Other</c:v>
                </c:pt>
                <c:pt idx="1">
                  <c:v>2</c:v>
                </c:pt>
              </c:strCache>
            </c:strRef>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strRef>
              <c:f>'Burn Rate Calculator V1'!$E$31:$Q$31</c:f>
              <c:strCache>
                <c:ptCount val="13"/>
                <c:pt idx="0">
                  <c:v>Day 1 -Day 2</c:v>
                </c:pt>
                <c:pt idx="1">
                  <c:v>Day 2 - Day 3</c:v>
                </c:pt>
                <c:pt idx="2">
                  <c:v>Day 3 - Day 4</c:v>
                </c:pt>
                <c:pt idx="3">
                  <c:v>Day 4 - Day 5</c:v>
                </c:pt>
                <c:pt idx="4">
                  <c:v>Day 5 - Day 6</c:v>
                </c:pt>
                <c:pt idx="5">
                  <c:v>Day 6 - Day 7</c:v>
                </c:pt>
                <c:pt idx="6">
                  <c:v>Day 7 - Day 8</c:v>
                </c:pt>
                <c:pt idx="7">
                  <c:v>Day 8 - Day 9</c:v>
                </c:pt>
                <c:pt idx="8">
                  <c:v>Day 9 - Day 10</c:v>
                </c:pt>
                <c:pt idx="9">
                  <c:v>Day 10 - Day 11</c:v>
                </c:pt>
                <c:pt idx="10">
                  <c:v>Day 11 - Day 12</c:v>
                </c:pt>
                <c:pt idx="11">
                  <c:v>Day 12 - Day 13</c:v>
                </c:pt>
                <c:pt idx="12">
                  <c:v>Day 13 - Day 14</c:v>
                </c:pt>
              </c:strCache>
            </c:strRef>
          </c:xVal>
          <c:yVal>
            <c:numRef>
              <c:f>'Burn Rate Calculator V1'!$E$50:$Q$50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0-3668-44F1-BF6A-5B2E3EA9DD12}"/>
            </c:ext>
          </c:extLst>
        </c:ser>
        <c:ser>
          <c:idx val="20"/>
          <c:order val="19"/>
          <c:tx>
            <c:strRef>
              <c:f>'Burn Rate Calculator V1'!$B$51:$C$51</c:f>
              <c:strCache>
                <c:ptCount val="2"/>
                <c:pt idx="0">
                  <c:v>Other</c:v>
                </c:pt>
                <c:pt idx="1">
                  <c:v>3</c:v>
                </c:pt>
              </c:strCache>
            </c:strRef>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strRef>
              <c:f>'Burn Rate Calculator V1'!$E$31:$Q$31</c:f>
              <c:strCache>
                <c:ptCount val="13"/>
                <c:pt idx="0">
                  <c:v>Day 1 -Day 2</c:v>
                </c:pt>
                <c:pt idx="1">
                  <c:v>Day 2 - Day 3</c:v>
                </c:pt>
                <c:pt idx="2">
                  <c:v>Day 3 - Day 4</c:v>
                </c:pt>
                <c:pt idx="3">
                  <c:v>Day 4 - Day 5</c:v>
                </c:pt>
                <c:pt idx="4">
                  <c:v>Day 5 - Day 6</c:v>
                </c:pt>
                <c:pt idx="5">
                  <c:v>Day 6 - Day 7</c:v>
                </c:pt>
                <c:pt idx="6">
                  <c:v>Day 7 - Day 8</c:v>
                </c:pt>
                <c:pt idx="7">
                  <c:v>Day 8 - Day 9</c:v>
                </c:pt>
                <c:pt idx="8">
                  <c:v>Day 9 - Day 10</c:v>
                </c:pt>
                <c:pt idx="9">
                  <c:v>Day 10 - Day 11</c:v>
                </c:pt>
                <c:pt idx="10">
                  <c:v>Day 11 - Day 12</c:v>
                </c:pt>
                <c:pt idx="11">
                  <c:v>Day 12 - Day 13</c:v>
                </c:pt>
                <c:pt idx="12">
                  <c:v>Day 13 - Day 14</c:v>
                </c:pt>
              </c:strCache>
            </c:strRef>
          </c:xVal>
          <c:yVal>
            <c:numRef>
              <c:f>'Burn Rate Calculator V1'!$E$51:$Q$51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1-3668-44F1-BF6A-5B2E3EA9DD12}"/>
            </c:ext>
          </c:extLst>
        </c:ser>
        <c:ser>
          <c:idx val="21"/>
          <c:order val="20"/>
          <c:tx>
            <c:strRef>
              <c:f>'Burn Rate Calculator V1'!$B$52:$C$52</c:f>
              <c:strCache>
                <c:ptCount val="2"/>
                <c:pt idx="0">
                  <c:v>Other</c:v>
                </c:pt>
                <c:pt idx="1">
                  <c:v>4</c:v>
                </c:pt>
              </c:strCache>
            </c:strRef>
          </c:tx>
          <c:spPr>
            <a:ln w="19050"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xVal>
            <c:strRef>
              <c:f>'Burn Rate Calculator V1'!$E$31:$Q$31</c:f>
              <c:strCache>
                <c:ptCount val="13"/>
                <c:pt idx="0">
                  <c:v>Day 1 -Day 2</c:v>
                </c:pt>
                <c:pt idx="1">
                  <c:v>Day 2 - Day 3</c:v>
                </c:pt>
                <c:pt idx="2">
                  <c:v>Day 3 - Day 4</c:v>
                </c:pt>
                <c:pt idx="3">
                  <c:v>Day 4 - Day 5</c:v>
                </c:pt>
                <c:pt idx="4">
                  <c:v>Day 5 - Day 6</c:v>
                </c:pt>
                <c:pt idx="5">
                  <c:v>Day 6 - Day 7</c:v>
                </c:pt>
                <c:pt idx="6">
                  <c:v>Day 7 - Day 8</c:v>
                </c:pt>
                <c:pt idx="7">
                  <c:v>Day 8 - Day 9</c:v>
                </c:pt>
                <c:pt idx="8">
                  <c:v>Day 9 - Day 10</c:v>
                </c:pt>
                <c:pt idx="9">
                  <c:v>Day 10 - Day 11</c:v>
                </c:pt>
                <c:pt idx="10">
                  <c:v>Day 11 - Day 12</c:v>
                </c:pt>
                <c:pt idx="11">
                  <c:v>Day 12 - Day 13</c:v>
                </c:pt>
                <c:pt idx="12">
                  <c:v>Day 13 - Day 14</c:v>
                </c:pt>
              </c:strCache>
            </c:strRef>
          </c:xVal>
          <c:yVal>
            <c:numRef>
              <c:f>'Burn Rate Calculator V1'!$E$52:$Q$52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2-3668-44F1-BF6A-5B2E3EA9DD12}"/>
            </c:ext>
          </c:extLst>
        </c:ser>
        <c:ser>
          <c:idx val="18"/>
          <c:order val="21"/>
          <c:tx>
            <c:strRef>
              <c:f>'Burn Rate Calculator V1'!$B$53:$C$53</c:f>
              <c:strCache>
                <c:ptCount val="2"/>
                <c:pt idx="0">
                  <c:v>Other</c:v>
                </c:pt>
                <c:pt idx="1">
                  <c:v>5</c:v>
                </c:pt>
              </c:strCache>
            </c:strRef>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strRef>
              <c:f>'Burn Rate Calculator V1'!$E$31:$Q$31</c:f>
              <c:strCache>
                <c:ptCount val="13"/>
                <c:pt idx="0">
                  <c:v>Day 1 -Day 2</c:v>
                </c:pt>
                <c:pt idx="1">
                  <c:v>Day 2 - Day 3</c:v>
                </c:pt>
                <c:pt idx="2">
                  <c:v>Day 3 - Day 4</c:v>
                </c:pt>
                <c:pt idx="3">
                  <c:v>Day 4 - Day 5</c:v>
                </c:pt>
                <c:pt idx="4">
                  <c:v>Day 5 - Day 6</c:v>
                </c:pt>
                <c:pt idx="5">
                  <c:v>Day 6 - Day 7</c:v>
                </c:pt>
                <c:pt idx="6">
                  <c:v>Day 7 - Day 8</c:v>
                </c:pt>
                <c:pt idx="7">
                  <c:v>Day 8 - Day 9</c:v>
                </c:pt>
                <c:pt idx="8">
                  <c:v>Day 9 - Day 10</c:v>
                </c:pt>
                <c:pt idx="9">
                  <c:v>Day 10 - Day 11</c:v>
                </c:pt>
                <c:pt idx="10">
                  <c:v>Day 11 - Day 12</c:v>
                </c:pt>
                <c:pt idx="11">
                  <c:v>Day 12 - Day 13</c:v>
                </c:pt>
                <c:pt idx="12">
                  <c:v>Day 13 - Day 14</c:v>
                </c:pt>
              </c:strCache>
            </c:strRef>
          </c:xVal>
          <c:yVal>
            <c:numRef>
              <c:f>'Burn Rate Calculator V1'!$E$53:$Q$53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12-F2F6-45A8-B5ED-0CE74160A58E}"/>
            </c:ext>
          </c:extLst>
        </c:ser>
        <c:dLbls>
          <c:showLegendKey val="0"/>
          <c:showVal val="0"/>
          <c:showCatName val="0"/>
          <c:showSerName val="0"/>
          <c:showPercent val="0"/>
          <c:showBubbleSize val="0"/>
        </c:dLbls>
        <c:axId val="47772160"/>
        <c:axId val="51138016"/>
      </c:scatterChart>
      <c:valAx>
        <c:axId val="47772160"/>
        <c:scaling>
          <c:orientation val="minMax"/>
          <c:min val="1"/>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a:t>Day</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title>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51138016"/>
        <c:crosses val="autoZero"/>
        <c:crossBetween val="midCat"/>
        <c:majorUnit val="1"/>
      </c:valAx>
      <c:valAx>
        <c:axId val="511380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a:t>Total Number of Boxes Used</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47772160"/>
        <c:crosses val="autoZero"/>
        <c:crossBetween val="midCat"/>
      </c:valAx>
      <c:spPr>
        <a:noFill/>
        <a:ln>
          <a:noFill/>
        </a:ln>
        <a:effectLst/>
      </c:spPr>
    </c:plotArea>
    <c:legend>
      <c:legendPos val="r"/>
      <c:layout>
        <c:manualLayout>
          <c:xMode val="edge"/>
          <c:yMode val="edge"/>
          <c:x val="0.84682259621535472"/>
          <c:y val="4.4976311400060733E-2"/>
          <c:w val="0.14154650166513527"/>
          <c:h val="0.9127430043390943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sz="1400">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Burn Rate Calculator V1'!A1"/><Relationship Id="rId2" Type="http://schemas.openxmlformats.org/officeDocument/2006/relationships/hyperlink" Target="#Instructions!A1"/><Relationship Id="rId1" Type="http://schemas.openxmlformats.org/officeDocument/2006/relationships/hyperlink" Target="#Graphs!A1"/></Relationships>
</file>

<file path=xl/drawings/_rels/drawing2.xml.rels><?xml version="1.0" encoding="UTF-8" standalone="yes"?>
<Relationships xmlns="http://schemas.openxmlformats.org/package/2006/relationships"><Relationship Id="rId3" Type="http://schemas.openxmlformats.org/officeDocument/2006/relationships/hyperlink" Target="#Graphs!A1"/><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hyperlink" Target="#'Burn Rate Calculator V1'!A1"/><Relationship Id="rId4"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3" Type="http://schemas.openxmlformats.org/officeDocument/2006/relationships/hyperlink" Target="#'Burn Rate Calculator V1'!A1"/><Relationship Id="rId2" Type="http://schemas.openxmlformats.org/officeDocument/2006/relationships/hyperlink" Target="#Instructions!A1"/><Relationship Id="rId1" Type="http://schemas.openxmlformats.org/officeDocument/2006/relationships/hyperlink" Target="#Graphs!A1"/></Relationships>
</file>

<file path=xl/drawings/drawing1.xml><?xml version="1.0" encoding="utf-8"?>
<xdr:wsDr xmlns:xdr="http://schemas.openxmlformats.org/drawingml/2006/spreadsheetDrawing" xmlns:a="http://schemas.openxmlformats.org/drawingml/2006/main">
  <xdr:twoCellAnchor>
    <xdr:from>
      <xdr:col>3</xdr:col>
      <xdr:colOff>52917</xdr:colOff>
      <xdr:row>0</xdr:row>
      <xdr:rowOff>63498</xdr:rowOff>
    </xdr:from>
    <xdr:to>
      <xdr:col>4</xdr:col>
      <xdr:colOff>814917</xdr:colOff>
      <xdr:row>0</xdr:row>
      <xdr:rowOff>370414</xdr:rowOff>
    </xdr:to>
    <xdr:sp macro="" textlink="">
      <xdr:nvSpPr>
        <xdr:cNvPr id="7" name="Rounded Rectangle 4">
          <a:hlinkClick xmlns:r="http://schemas.openxmlformats.org/officeDocument/2006/relationships" r:id="rId1"/>
          <a:extLst>
            <a:ext uri="{FF2B5EF4-FFF2-40B4-BE49-F238E27FC236}">
              <a16:creationId xmlns:a16="http://schemas.microsoft.com/office/drawing/2014/main" id="{AAAC490F-7AF2-4E93-8C18-225895BD5EE0}"/>
            </a:ext>
          </a:extLst>
        </xdr:cNvPr>
        <xdr:cNvSpPr/>
      </xdr:nvSpPr>
      <xdr:spPr>
        <a:xfrm>
          <a:off x="2042584" y="63498"/>
          <a:ext cx="1672166" cy="30691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Graphs</a:t>
          </a:r>
        </a:p>
        <a:p>
          <a:pPr algn="ctr"/>
          <a:endParaRPr lang="en-US" sz="1400"/>
        </a:p>
      </xdr:txBody>
    </xdr:sp>
    <xdr:clientData/>
  </xdr:twoCellAnchor>
  <xdr:twoCellAnchor>
    <xdr:from>
      <xdr:col>5</xdr:col>
      <xdr:colOff>52915</xdr:colOff>
      <xdr:row>0</xdr:row>
      <xdr:rowOff>52917</xdr:rowOff>
    </xdr:from>
    <xdr:to>
      <xdr:col>6</xdr:col>
      <xdr:colOff>878416</xdr:colOff>
      <xdr:row>0</xdr:row>
      <xdr:rowOff>359833</xdr:rowOff>
    </xdr:to>
    <xdr:sp macro="" textlink="">
      <xdr:nvSpPr>
        <xdr:cNvPr id="8" name="Rounded Rectangle 4">
          <a:hlinkClick xmlns:r="http://schemas.openxmlformats.org/officeDocument/2006/relationships" r:id="rId2"/>
          <a:extLst>
            <a:ext uri="{FF2B5EF4-FFF2-40B4-BE49-F238E27FC236}">
              <a16:creationId xmlns:a16="http://schemas.microsoft.com/office/drawing/2014/main" id="{A45AE293-B28E-4503-BA04-73406CBE71C4}"/>
            </a:ext>
          </a:extLst>
        </xdr:cNvPr>
        <xdr:cNvSpPr/>
      </xdr:nvSpPr>
      <xdr:spPr>
        <a:xfrm>
          <a:off x="3852332" y="52917"/>
          <a:ext cx="1809751" cy="30691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Instructions</a:t>
          </a:r>
        </a:p>
        <a:p>
          <a:pPr algn="ctr"/>
          <a:endParaRPr lang="en-US" sz="1400"/>
        </a:p>
      </xdr:txBody>
    </xdr:sp>
    <xdr:clientData/>
  </xdr:twoCellAnchor>
  <xdr:twoCellAnchor>
    <xdr:from>
      <xdr:col>1</xdr:col>
      <xdr:colOff>10583</xdr:colOff>
      <xdr:row>0</xdr:row>
      <xdr:rowOff>63498</xdr:rowOff>
    </xdr:from>
    <xdr:to>
      <xdr:col>2</xdr:col>
      <xdr:colOff>666749</xdr:colOff>
      <xdr:row>0</xdr:row>
      <xdr:rowOff>370414</xdr:rowOff>
    </xdr:to>
    <xdr:sp macro="" textlink="">
      <xdr:nvSpPr>
        <xdr:cNvPr id="9" name="Rounded Rectangle 4">
          <a:hlinkClick xmlns:r="http://schemas.openxmlformats.org/officeDocument/2006/relationships" r:id="rId3"/>
          <a:extLst>
            <a:ext uri="{FF2B5EF4-FFF2-40B4-BE49-F238E27FC236}">
              <a16:creationId xmlns:a16="http://schemas.microsoft.com/office/drawing/2014/main" id="{259C328E-BD5A-4764-A7A2-D7DDADA3738C}"/>
            </a:ext>
          </a:extLst>
        </xdr:cNvPr>
        <xdr:cNvSpPr/>
      </xdr:nvSpPr>
      <xdr:spPr>
        <a:xfrm>
          <a:off x="232833" y="63498"/>
          <a:ext cx="1672166" cy="30691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Calculator</a:t>
          </a:r>
        </a:p>
        <a:p>
          <a:pPr algn="ctr"/>
          <a:endParaRPr 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287867</xdr:colOff>
      <xdr:row>34</xdr:row>
      <xdr:rowOff>116871</xdr:rowOff>
    </xdr:from>
    <xdr:to>
      <xdr:col>21</xdr:col>
      <xdr:colOff>390525</xdr:colOff>
      <xdr:row>63</xdr:row>
      <xdr:rowOff>171450</xdr:rowOff>
    </xdr:to>
    <xdr:graphicFrame macro="">
      <xdr:nvGraphicFramePr>
        <xdr:cNvPr id="2" name="Chart 1">
          <a:extLst>
            <a:ext uri="{FF2B5EF4-FFF2-40B4-BE49-F238E27FC236}">
              <a16:creationId xmlns:a16="http://schemas.microsoft.com/office/drawing/2014/main" id="{CB69E994-CDC4-4BD9-BD48-968D456258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2</xdr:row>
      <xdr:rowOff>47624</xdr:rowOff>
    </xdr:from>
    <xdr:to>
      <xdr:col>21</xdr:col>
      <xdr:colOff>381000</xdr:colOff>
      <xdr:row>33</xdr:row>
      <xdr:rowOff>152399</xdr:rowOff>
    </xdr:to>
    <xdr:graphicFrame macro="">
      <xdr:nvGraphicFramePr>
        <xdr:cNvPr id="3" name="Chart 2">
          <a:extLst>
            <a:ext uri="{FF2B5EF4-FFF2-40B4-BE49-F238E27FC236}">
              <a16:creationId xmlns:a16="http://schemas.microsoft.com/office/drawing/2014/main" id="{51E1C719-8340-437C-8FB1-E81C942E3D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257176</xdr:colOff>
      <xdr:row>0</xdr:row>
      <xdr:rowOff>67731</xdr:rowOff>
    </xdr:from>
    <xdr:to>
      <xdr:col>6</xdr:col>
      <xdr:colOff>100542</xdr:colOff>
      <xdr:row>1</xdr:row>
      <xdr:rowOff>184147</xdr:rowOff>
    </xdr:to>
    <xdr:sp macro="" textlink="">
      <xdr:nvSpPr>
        <xdr:cNvPr id="4" name="Rounded Rectangle 4">
          <a:hlinkClick xmlns:r="http://schemas.openxmlformats.org/officeDocument/2006/relationships" r:id="rId3"/>
          <a:extLst>
            <a:ext uri="{FF2B5EF4-FFF2-40B4-BE49-F238E27FC236}">
              <a16:creationId xmlns:a16="http://schemas.microsoft.com/office/drawing/2014/main" id="{633F748F-57AD-4416-A75B-6D7A70F71523}"/>
            </a:ext>
          </a:extLst>
        </xdr:cNvPr>
        <xdr:cNvSpPr/>
      </xdr:nvSpPr>
      <xdr:spPr>
        <a:xfrm>
          <a:off x="2085976" y="67731"/>
          <a:ext cx="1672166" cy="30691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Graphs</a:t>
          </a:r>
        </a:p>
        <a:p>
          <a:pPr algn="ctr"/>
          <a:endParaRPr lang="en-US" sz="1400"/>
        </a:p>
      </xdr:txBody>
    </xdr:sp>
    <xdr:clientData/>
  </xdr:twoCellAnchor>
  <xdr:twoCellAnchor>
    <xdr:from>
      <xdr:col>6</xdr:col>
      <xdr:colOff>238124</xdr:colOff>
      <xdr:row>0</xdr:row>
      <xdr:rowOff>57150</xdr:rowOff>
    </xdr:from>
    <xdr:to>
      <xdr:col>9</xdr:col>
      <xdr:colOff>219075</xdr:colOff>
      <xdr:row>1</xdr:row>
      <xdr:rowOff>173566</xdr:rowOff>
    </xdr:to>
    <xdr:sp macro="" textlink="">
      <xdr:nvSpPr>
        <xdr:cNvPr id="5" name="Rounded Rectangle 4">
          <a:hlinkClick xmlns:r="http://schemas.openxmlformats.org/officeDocument/2006/relationships" r:id="rId4"/>
          <a:extLst>
            <a:ext uri="{FF2B5EF4-FFF2-40B4-BE49-F238E27FC236}">
              <a16:creationId xmlns:a16="http://schemas.microsoft.com/office/drawing/2014/main" id="{140A68A7-53AF-4CC8-B694-F34830AF9557}"/>
            </a:ext>
          </a:extLst>
        </xdr:cNvPr>
        <xdr:cNvSpPr/>
      </xdr:nvSpPr>
      <xdr:spPr>
        <a:xfrm>
          <a:off x="3895724" y="57150"/>
          <a:ext cx="1809751" cy="30691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Instructions</a:t>
          </a:r>
        </a:p>
        <a:p>
          <a:pPr algn="ctr"/>
          <a:endParaRPr lang="en-US" sz="1400"/>
        </a:p>
      </xdr:txBody>
    </xdr:sp>
    <xdr:clientData/>
  </xdr:twoCellAnchor>
  <xdr:twoCellAnchor>
    <xdr:from>
      <xdr:col>0</xdr:col>
      <xdr:colOff>276225</xdr:colOff>
      <xdr:row>0</xdr:row>
      <xdr:rowOff>67731</xdr:rowOff>
    </xdr:from>
    <xdr:to>
      <xdr:col>3</xdr:col>
      <xdr:colOff>119591</xdr:colOff>
      <xdr:row>1</xdr:row>
      <xdr:rowOff>184147</xdr:rowOff>
    </xdr:to>
    <xdr:sp macro="" textlink="">
      <xdr:nvSpPr>
        <xdr:cNvPr id="6" name="Rounded Rectangle 4">
          <a:hlinkClick xmlns:r="http://schemas.openxmlformats.org/officeDocument/2006/relationships" r:id="rId5"/>
          <a:extLst>
            <a:ext uri="{FF2B5EF4-FFF2-40B4-BE49-F238E27FC236}">
              <a16:creationId xmlns:a16="http://schemas.microsoft.com/office/drawing/2014/main" id="{BA0CF9D2-DD80-43D5-8E85-744CC07838FF}"/>
            </a:ext>
          </a:extLst>
        </xdr:cNvPr>
        <xdr:cNvSpPr/>
      </xdr:nvSpPr>
      <xdr:spPr>
        <a:xfrm>
          <a:off x="276225" y="67731"/>
          <a:ext cx="1672166" cy="30691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Calculator</a:t>
          </a:r>
        </a:p>
        <a:p>
          <a:pPr algn="ctr"/>
          <a:endParaRPr lang="en-US"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266700</xdr:colOff>
      <xdr:row>2</xdr:row>
      <xdr:rowOff>133350</xdr:rowOff>
    </xdr:from>
    <xdr:to>
      <xdr:col>15</xdr:col>
      <xdr:colOff>593725</xdr:colOff>
      <xdr:row>45</xdr:row>
      <xdr:rowOff>15240</xdr:rowOff>
    </xdr:to>
    <xdr:sp macro="" textlink="">
      <xdr:nvSpPr>
        <xdr:cNvPr id="335" name="TextBox 2">
          <a:extLst>
            <a:ext uri="{FF2B5EF4-FFF2-40B4-BE49-F238E27FC236}">
              <a16:creationId xmlns:a16="http://schemas.microsoft.com/office/drawing/2014/main" id="{D5D89F0D-08D8-40B3-BEA3-85F786265AAB}"/>
            </a:ext>
          </a:extLst>
        </xdr:cNvPr>
        <xdr:cNvSpPr txBox="1"/>
      </xdr:nvSpPr>
      <xdr:spPr>
        <a:xfrm>
          <a:off x="266700" y="499110"/>
          <a:ext cx="9471025" cy="77457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u="none" strike="noStrike">
              <a:solidFill>
                <a:schemeClr val="dk1"/>
              </a:solidFill>
              <a:effectLst/>
              <a:latin typeface="+mn-lt"/>
              <a:ea typeface="+mn-ea"/>
              <a:cs typeface="+mn-cs"/>
            </a:rPr>
            <a:t>This spreadsheet is designed to help you track how quickly PPE is being used at your facility.</a:t>
          </a:r>
          <a:r>
            <a:rPr lang="en-US" sz="1200"/>
            <a:t> </a:t>
          </a:r>
          <a:r>
            <a:rPr lang="en-US" sz="1200" b="1" i="0" u="none" strike="noStrike">
              <a:solidFill>
                <a:schemeClr val="dk1"/>
              </a:solidFill>
              <a:effectLst/>
              <a:latin typeface="+mn-lt"/>
              <a:ea typeface="+mn-ea"/>
              <a:cs typeface="+mn-cs"/>
            </a:rPr>
            <a:t> </a:t>
          </a:r>
          <a:r>
            <a:rPr lang="en-US" sz="1200"/>
            <a:t> </a:t>
          </a:r>
          <a:r>
            <a:rPr lang="en-US" sz="1200" b="0" i="0" u="none" strike="noStrike">
              <a:solidFill>
                <a:schemeClr val="dk1"/>
              </a:solidFill>
              <a:effectLst/>
              <a:latin typeface="+mn-lt"/>
              <a:ea typeface="+mn-ea"/>
              <a:cs typeface="+mn-cs"/>
            </a:rPr>
            <a:t> </a:t>
          </a:r>
          <a:r>
            <a:rPr lang="en-US" sz="1200"/>
            <a:t> </a:t>
          </a:r>
          <a:r>
            <a:rPr lang="en-US" sz="1200" b="0" i="0" u="none" strike="noStrike">
              <a:solidFill>
                <a:schemeClr val="dk1"/>
              </a:solidFill>
              <a:effectLst/>
              <a:latin typeface="+mn-lt"/>
              <a:ea typeface="+mn-ea"/>
              <a:cs typeface="+mn-cs"/>
            </a:rPr>
            <a:t> </a:t>
          </a:r>
          <a:r>
            <a:rPr lang="en-US" sz="1200"/>
            <a:t> </a:t>
          </a:r>
        </a:p>
        <a:p>
          <a:endParaRPr lang="en-US" sz="1200" b="0" i="0" u="none" strike="noStrike">
            <a:solidFill>
              <a:schemeClr val="dk1"/>
            </a:solidFill>
            <a:effectLst/>
            <a:latin typeface="+mn-lt"/>
            <a:ea typeface="+mn-ea"/>
            <a:cs typeface="+mn-cs"/>
          </a:endParaRPr>
        </a:p>
        <a:p>
          <a:r>
            <a:rPr lang="en-US" sz="1200" b="0" i="0" u="none" strike="noStrike">
              <a:solidFill>
                <a:schemeClr val="dk1"/>
              </a:solidFill>
              <a:effectLst/>
              <a:latin typeface="+mn-lt"/>
              <a:ea typeface="+mn-ea"/>
              <a:cs typeface="+mn-cs"/>
            </a:rPr>
            <a:t>- To start, enter dates into Box A below Day 1, Day 2, Day 3, etc. You can enter the date for Day 1 and drag that cell to the right to autopopulate future days.</a:t>
          </a:r>
        </a:p>
        <a:p>
          <a:r>
            <a:rPr lang="en-US" sz="1200" b="0" i="0" u="none" strike="noStrike">
              <a:solidFill>
                <a:schemeClr val="dk1"/>
              </a:solidFill>
              <a:effectLst/>
              <a:latin typeface="+mn-lt"/>
              <a:ea typeface="+mn-ea"/>
              <a:cs typeface="+mn-cs"/>
            </a:rPr>
            <a:t>-</a:t>
          </a:r>
          <a:r>
            <a:rPr lang="en-US" sz="1200" b="0" i="0" u="none" strike="noStrike" baseline="0">
              <a:solidFill>
                <a:schemeClr val="dk1"/>
              </a:solidFill>
              <a:effectLst/>
              <a:latin typeface="+mn-lt"/>
              <a:ea typeface="+mn-ea"/>
              <a:cs typeface="+mn-cs"/>
            </a:rPr>
            <a:t> </a:t>
          </a:r>
          <a:r>
            <a:rPr lang="en-US" sz="1200" b="0" i="0" u="none" strike="noStrike" baseline="0">
              <a:solidFill>
                <a:sysClr val="windowText" lastClr="000000"/>
              </a:solidFill>
              <a:effectLst/>
              <a:latin typeface="+mn-lt"/>
              <a:ea typeface="+mn-ea"/>
              <a:cs typeface="+mn-cs"/>
            </a:rPr>
            <a:t>Enter the total number of suspected and confirmed COVID-19 patients at the start of each day in the "Suspected and Confirmed COVID-19 Patients" row of Box A.</a:t>
          </a:r>
          <a:endParaRPr lang="en-US" sz="1200" b="0" i="0" u="none" strike="noStrike">
            <a:solidFill>
              <a:sysClr val="windowText" lastClr="000000"/>
            </a:solidFill>
            <a:effectLst/>
            <a:latin typeface="+mn-lt"/>
            <a:ea typeface="+mn-ea"/>
            <a:cs typeface="+mn-cs"/>
          </a:endParaRPr>
        </a:p>
        <a:p>
          <a:r>
            <a:rPr lang="en-US" sz="1200"/>
            <a:t> - </a:t>
          </a:r>
          <a:r>
            <a:rPr lang="en-US" sz="1200" b="0" i="0" u="none" strike="noStrike">
              <a:solidFill>
                <a:schemeClr val="dk1"/>
              </a:solidFill>
              <a:effectLst/>
              <a:latin typeface="+mn-lt"/>
              <a:ea typeface="+mn-ea"/>
              <a:cs typeface="+mn-cs"/>
            </a:rPr>
            <a:t>At the start of each day, determine how many full boxes of PPE are remaining from the day before</a:t>
          </a:r>
          <a:r>
            <a:rPr lang="en-US" sz="1200" b="0" i="0" u="none" strike="noStrike">
              <a:solidFill>
                <a:sysClr val="windowText" lastClr="000000"/>
              </a:solidFill>
              <a:effectLst/>
              <a:latin typeface="+mn-lt"/>
              <a:ea typeface="+mn-ea"/>
              <a:cs typeface="+mn-cs"/>
            </a:rPr>
            <a:t>. Do this for each type of PPE and enter them into Box</a:t>
          </a:r>
          <a:r>
            <a:rPr lang="en-US" sz="1200" b="0" i="0" u="none" strike="noStrike" baseline="0">
              <a:solidFill>
                <a:sysClr val="windowText" lastClr="000000"/>
              </a:solidFill>
              <a:effectLst/>
              <a:latin typeface="+mn-lt"/>
              <a:ea typeface="+mn-ea"/>
              <a:cs typeface="+mn-cs"/>
            </a:rPr>
            <a:t> A</a:t>
          </a:r>
          <a:r>
            <a:rPr lang="en-US" sz="1200" b="0" i="0" u="none" strike="noStrike">
              <a:solidFill>
                <a:sysClr val="windowText" lastClr="000000"/>
              </a:solidFill>
              <a:effectLst/>
              <a:latin typeface="+mn-lt"/>
              <a:ea typeface="+mn-ea"/>
              <a:cs typeface="+mn-cs"/>
            </a:rPr>
            <a:t>.</a:t>
          </a:r>
          <a:r>
            <a:rPr lang="en-US" sz="1200">
              <a:solidFill>
                <a:sysClr val="windowText" lastClr="000000"/>
              </a:solidFill>
            </a:rPr>
            <a:t> </a:t>
          </a:r>
        </a:p>
        <a:p>
          <a:r>
            <a:rPr lang="en-US" sz="1200" b="0" i="0" u="none" strike="noStrike">
              <a:solidFill>
                <a:schemeClr val="dk1"/>
              </a:solidFill>
              <a:effectLst/>
              <a:latin typeface="+mn-lt"/>
              <a:ea typeface="+mn-ea"/>
              <a:cs typeface="+mn-cs"/>
            </a:rPr>
            <a:t>- "Type of PPE" refers to the PPE components you have in stock. "Gowns," "gloves," "respirators," "surgical masks," and "face shields" have been filled in for you. Use the next column to fill in the size or brand, if applicable. You only</a:t>
          </a:r>
          <a:r>
            <a:rPr lang="en-US" sz="1200" b="0" i="0" u="none" strike="noStrike" baseline="0">
              <a:solidFill>
                <a:schemeClr val="dk1"/>
              </a:solidFill>
              <a:effectLst/>
              <a:latin typeface="+mn-lt"/>
              <a:ea typeface="+mn-ea"/>
              <a:cs typeface="+mn-cs"/>
            </a:rPr>
            <a:t> need to fill this column in if you have multiple sizes or brands. Otherwise, leave these cells blank. Examples of sizes/brands have been added for you, but you should modify these cells according to your inventory. </a:t>
          </a:r>
          <a:r>
            <a:rPr lang="en-US" sz="1200" b="0" i="0" u="none" strike="noStrike">
              <a:solidFill>
                <a:schemeClr val="dk1"/>
              </a:solidFill>
              <a:effectLst/>
              <a:latin typeface="+mn-lt"/>
              <a:ea typeface="+mn-ea"/>
              <a:cs typeface="+mn-cs"/>
            </a:rPr>
            <a:t>Note: Additional types or brands of PPE can be added in the "Other" Type of PPE section as well. </a:t>
          </a:r>
          <a:r>
            <a:rPr lang="en-US" sz="1200"/>
            <a:t> </a:t>
          </a:r>
        </a:p>
        <a:p>
          <a:r>
            <a:rPr lang="en-US" sz="1200" b="0" i="0" u="none" strike="noStrike">
              <a:solidFill>
                <a:schemeClr val="dk1"/>
              </a:solidFill>
              <a:effectLst/>
              <a:latin typeface="+mn-lt"/>
              <a:ea typeface="+mn-ea"/>
              <a:cs typeface="+mn-cs"/>
            </a:rPr>
            <a:t>- Make sure that each box of PPE has the same number of individual </a:t>
          </a:r>
          <a:r>
            <a:rPr lang="en-US" sz="1200" b="0" i="0" u="none" strike="noStrike">
              <a:solidFill>
                <a:sysClr val="windowText" lastClr="000000"/>
              </a:solidFill>
              <a:effectLst/>
              <a:latin typeface="+mn-lt"/>
              <a:ea typeface="+mn-ea"/>
              <a:cs typeface="+mn-cs"/>
            </a:rPr>
            <a:t>units (Example: a box of gloves may have 200 individual gloves). If </a:t>
          </a:r>
          <a:r>
            <a:rPr lang="en-US" sz="1200" b="0" i="0" u="none" strike="noStrike">
              <a:solidFill>
                <a:schemeClr val="dk1"/>
              </a:solidFill>
              <a:effectLst/>
              <a:latin typeface="+mn-lt"/>
              <a:ea typeface="+mn-ea"/>
              <a:cs typeface="+mn-cs"/>
            </a:rPr>
            <a:t>they do not, start a new "Type of PPE" category in the cells that says "Other". </a:t>
          </a:r>
          <a:r>
            <a:rPr lang="en-US" sz="1200"/>
            <a:t>  </a:t>
          </a:r>
        </a:p>
        <a:p>
          <a:r>
            <a:rPr lang="en-US" sz="1200" b="0" i="0" u="none" strike="noStrike">
              <a:solidFill>
                <a:schemeClr val="dk1"/>
              </a:solidFill>
              <a:effectLst/>
              <a:latin typeface="+mn-lt"/>
              <a:ea typeface="+mn-ea"/>
              <a:cs typeface="+mn-cs"/>
            </a:rPr>
            <a:t>- Enter the number of full boxes of each Type of PPE  starting at Day 1 into the yellow cells of Box A. Note: You do not need data for all 14 days, but at least 2 consecutive days of data are needed to calculate a consumption rate (Burn Rate).</a:t>
          </a:r>
          <a:r>
            <a:rPr lang="en-US" sz="1200"/>
            <a:t> </a:t>
          </a:r>
        </a:p>
        <a:p>
          <a:r>
            <a:rPr lang="en-US" sz="1200" b="0" i="0" u="none" strike="noStrike">
              <a:solidFill>
                <a:schemeClr val="dk1"/>
              </a:solidFill>
              <a:effectLst/>
              <a:latin typeface="+mn-lt"/>
              <a:ea typeface="+mn-ea"/>
              <a:cs typeface="+mn-cs"/>
            </a:rPr>
            <a:t>- The total number of boxes of PPE used per day will be calculated in Box B. Note: This only works if you have entered values for at least Day 1 and Day 2 in Box A.</a:t>
          </a:r>
          <a:r>
            <a:rPr lang="en-US" sz="1200"/>
            <a:t> </a:t>
          </a:r>
        </a:p>
        <a:p>
          <a:r>
            <a:rPr lang="en-US" sz="1200" b="0" i="0" u="none" strike="noStrike">
              <a:solidFill>
                <a:schemeClr val="dk1"/>
              </a:solidFill>
              <a:effectLst/>
              <a:latin typeface="+mn-lt"/>
              <a:ea typeface="+mn-ea"/>
              <a:cs typeface="+mn-cs"/>
            </a:rPr>
            <a:t>-The average rate of PPE consumption (burn rate) will be calculated in the pink box (Box 1) for each individual Type</a:t>
          </a:r>
          <a:r>
            <a:rPr lang="en-US" sz="1200" b="0" i="0" u="none" strike="noStrike" baseline="0">
              <a:solidFill>
                <a:schemeClr val="dk1"/>
              </a:solidFill>
              <a:effectLst/>
              <a:latin typeface="+mn-lt"/>
              <a:ea typeface="+mn-ea"/>
              <a:cs typeface="+mn-cs"/>
            </a:rPr>
            <a:t> of </a:t>
          </a:r>
          <a:r>
            <a:rPr lang="en-US" sz="1200" b="0" i="0" u="none" strike="noStrike" baseline="0">
              <a:solidFill>
                <a:sysClr val="windowText" lastClr="000000"/>
              </a:solidFill>
              <a:effectLst/>
              <a:latin typeface="+mn-lt"/>
              <a:ea typeface="+mn-ea"/>
              <a:cs typeface="+mn-cs"/>
            </a:rPr>
            <a:t>PPE and by the total type of PPE (such as the sum of all gowns)</a:t>
          </a:r>
          <a:r>
            <a:rPr lang="en-US" sz="1200" b="0" i="0" u="none" strike="noStrike">
              <a:solidFill>
                <a:sysClr val="windowText" lastClr="000000"/>
              </a:solidFill>
              <a:effectLst/>
              <a:latin typeface="+mn-lt"/>
              <a:ea typeface="+mn-ea"/>
              <a:cs typeface="+mn-cs"/>
            </a:rPr>
            <a:t>. </a:t>
          </a:r>
          <a:r>
            <a:rPr lang="en-US" sz="1200">
              <a:solidFill>
                <a:sysClr val="windowText" lastClr="000000"/>
              </a:solidFill>
            </a:rPr>
            <a:t> </a:t>
          </a:r>
        </a:p>
        <a:p>
          <a:r>
            <a:rPr lang="en-US" sz="1200" b="0" i="0" u="none" strike="noStrike" baseline="0">
              <a:solidFill>
                <a:sysClr val="windowText" lastClr="000000"/>
              </a:solidFill>
              <a:effectLst/>
              <a:latin typeface="+mn-lt"/>
              <a:ea typeface="+mn-ea"/>
              <a:cs typeface="+mn-cs"/>
            </a:rPr>
            <a:t>- The average rate of PPE consumption (burn rate) per patient will be calculated in the pink box (Box 2) for each individual Type of PPE and by the total type of PPE (such as the sum of all gowns). </a:t>
          </a:r>
        </a:p>
        <a:p>
          <a:r>
            <a:rPr lang="en-US" sz="1200" b="0" i="0" u="none" strike="noStrike">
              <a:solidFill>
                <a:schemeClr val="dk1"/>
              </a:solidFill>
              <a:effectLst/>
              <a:latin typeface="+mn-lt"/>
              <a:ea typeface="+mn-ea"/>
              <a:cs typeface="+mn-cs"/>
            </a:rPr>
            <a:t>- The number of days' worth of remaining PPE will be calculated in Box C based on the average consumption rate. </a:t>
          </a:r>
          <a:r>
            <a:rPr lang="en-US" sz="1200"/>
            <a:t> </a:t>
          </a:r>
        </a:p>
        <a:p>
          <a:r>
            <a:rPr lang="en-US" sz="1200">
              <a:solidFill>
                <a:sysClr val="windowText" lastClr="000000"/>
              </a:solidFill>
            </a:rPr>
            <a:t>- The</a:t>
          </a:r>
          <a:r>
            <a:rPr lang="en-US" sz="1200" baseline="0">
              <a:solidFill>
                <a:sysClr val="windowText" lastClr="000000"/>
              </a:solidFill>
            </a:rPr>
            <a:t> number of boxes of PPE used per patient per day will be calculated in Box D. </a:t>
          </a:r>
          <a:endParaRPr lang="en-US" sz="1200">
            <a:solidFill>
              <a:sysClr val="windowText" lastClr="000000"/>
            </a:solidFill>
          </a:endParaRPr>
        </a:p>
        <a:p>
          <a:r>
            <a:rPr lang="en-US" sz="1200" b="0" i="0" u="none" strike="noStrike">
              <a:solidFill>
                <a:schemeClr val="dk1"/>
              </a:solidFill>
              <a:effectLst/>
              <a:latin typeface="+mn-lt"/>
              <a:ea typeface="+mn-ea"/>
              <a:cs typeface="+mn-cs"/>
            </a:rPr>
            <a:t>Note: if you receive a resupply of PPE, do not add it into the calculator, as it will disrupt the calculations. Continue following the original supply of PPE entered in Day 1. It is suggested you start a new calculator for the resupplied PPE.</a:t>
          </a:r>
          <a:r>
            <a:rPr lang="en-US" sz="1200"/>
            <a:t> </a:t>
          </a:r>
        </a:p>
        <a:p>
          <a:r>
            <a:rPr lang="en-US" sz="1200" b="0" i="0" u="none" strike="noStrike">
              <a:solidFill>
                <a:schemeClr val="dk1"/>
              </a:solidFill>
              <a:effectLst/>
              <a:latin typeface="+mn-lt"/>
              <a:ea typeface="+mn-ea"/>
              <a:cs typeface="+mn-cs"/>
            </a:rPr>
            <a:t>- To skip a day, enter the data from the previous day.  For example: If you know the number of boxes remaining at the start of Day 1 and the start of Day 3, but not the start of Day 2, you can insert the value from Day 1 into cell for Day 2 and the tool will still work.</a:t>
          </a:r>
          <a:r>
            <a:rPr lang="en-US" sz="1200"/>
            <a:t> </a:t>
          </a:r>
          <a:r>
            <a:rPr lang="en-US" sz="1200" b="0" i="0" u="none" strike="noStrike">
              <a:solidFill>
                <a:schemeClr val="dk1"/>
              </a:solidFill>
              <a:effectLst/>
              <a:latin typeface="+mn-lt"/>
              <a:ea typeface="+mn-ea"/>
              <a:cs typeface="+mn-cs"/>
            </a:rPr>
            <a:t> </a:t>
          </a:r>
          <a:r>
            <a:rPr lang="en-US" sz="1200"/>
            <a:t> </a:t>
          </a:r>
          <a:r>
            <a:rPr lang="en-US" sz="1200" b="0" i="0" u="none" strike="noStrike">
              <a:solidFill>
                <a:schemeClr val="dk1"/>
              </a:solidFill>
              <a:effectLst/>
              <a:latin typeface="+mn-lt"/>
              <a:ea typeface="+mn-ea"/>
              <a:cs typeface="+mn-cs"/>
            </a:rPr>
            <a:t> </a:t>
          </a:r>
          <a:r>
            <a:rPr lang="en-US" sz="1200"/>
            <a:t> </a:t>
          </a:r>
          <a:r>
            <a:rPr lang="en-US" sz="1200" b="0" i="0" u="none" strike="noStrike">
              <a:solidFill>
                <a:schemeClr val="dk1"/>
              </a:solidFill>
              <a:effectLst/>
              <a:latin typeface="+mn-lt"/>
              <a:ea typeface="+mn-ea"/>
              <a:cs typeface="+mn-cs"/>
            </a:rPr>
            <a:t> </a:t>
          </a:r>
          <a:r>
            <a:rPr lang="en-US" sz="1200"/>
            <a:t> </a:t>
          </a:r>
        </a:p>
        <a:p>
          <a:endParaRPr lang="en-US" sz="1200" b="0" i="0" u="none" strike="noStrike">
            <a:solidFill>
              <a:schemeClr val="dk1"/>
            </a:solidFill>
            <a:effectLst/>
            <a:latin typeface="+mn-lt"/>
            <a:ea typeface="+mn-ea"/>
            <a:cs typeface="+mn-cs"/>
          </a:endParaRPr>
        </a:p>
        <a:p>
          <a:r>
            <a:rPr lang="en-US" sz="1200" b="0" i="0" u="none" strike="noStrike">
              <a:solidFill>
                <a:schemeClr val="dk1"/>
              </a:solidFill>
              <a:effectLst/>
              <a:latin typeface="+mn-lt"/>
              <a:ea typeface="+mn-ea"/>
              <a:cs typeface="+mn-cs"/>
            </a:rPr>
            <a:t>Important: Add your data to Box A only. Do not enter data into any other cells.</a:t>
          </a:r>
          <a:r>
            <a:rPr lang="en-US" sz="1200"/>
            <a:t> </a:t>
          </a:r>
        </a:p>
        <a:p>
          <a:endParaRPr lang="en-US" sz="1200"/>
        </a:p>
        <a:p>
          <a:r>
            <a:rPr lang="en-US" sz="1200" b="1" i="0" u="none" strike="noStrike">
              <a:solidFill>
                <a:schemeClr val="dk1"/>
              </a:solidFill>
              <a:effectLst/>
              <a:latin typeface="+mn-lt"/>
              <a:ea typeface="+mn-ea"/>
              <a:cs typeface="+mn-cs"/>
            </a:rPr>
            <a:t>How the calculator works: </a:t>
          </a:r>
        </a:p>
        <a:p>
          <a:r>
            <a:rPr lang="en-US" sz="1200" b="0" i="0" u="none" strike="noStrike">
              <a:solidFill>
                <a:schemeClr val="dk1"/>
              </a:solidFill>
              <a:effectLst/>
              <a:latin typeface="+mn-lt"/>
              <a:ea typeface="+mn-ea"/>
              <a:cs typeface="+mn-cs"/>
            </a:rPr>
            <a:t>In Box A, your PPE supply from the day prior is subtracted from the current day (Day2 -Day1) and entered in Box B. As additional data are added</a:t>
          </a:r>
          <a:r>
            <a:rPr lang="en-US" sz="1200" b="0" i="0" u="none" strike="noStrike" baseline="0">
              <a:solidFill>
                <a:schemeClr val="dk1"/>
              </a:solidFill>
              <a:effectLst/>
              <a:latin typeface="+mn-lt"/>
              <a:ea typeface="+mn-ea"/>
              <a:cs typeface="+mn-cs"/>
            </a:rPr>
            <a:t> </a:t>
          </a:r>
          <a:r>
            <a:rPr lang="en-US" sz="1200" b="0" i="0" u="none" strike="noStrike">
              <a:solidFill>
                <a:schemeClr val="dk1"/>
              </a:solidFill>
              <a:effectLst/>
              <a:latin typeface="+mn-lt"/>
              <a:ea typeface="+mn-ea"/>
              <a:cs typeface="+mn-cs"/>
            </a:rPr>
            <a:t>in Box A, the </a:t>
          </a:r>
          <a:r>
            <a:rPr lang="en-US" sz="1200" b="0" i="0" u="none" strike="noStrike">
              <a:solidFill>
                <a:sysClr val="windowText" lastClr="000000"/>
              </a:solidFill>
              <a:effectLst/>
              <a:latin typeface="+mn-lt"/>
              <a:ea typeface="+mn-ea"/>
              <a:cs typeface="+mn-cs"/>
            </a:rPr>
            <a:t>consumption rate between each two day period is calculated. The total number of consumption of PPE in Box B is used to calculate the average consumption in the pink section (Box 1).</a:t>
          </a:r>
          <a:r>
            <a:rPr lang="en-US" sz="1200" b="0" i="0" u="none" strike="noStrike" baseline="0">
              <a:solidFill>
                <a:sysClr val="windowText" lastClr="000000"/>
              </a:solidFill>
              <a:effectLst/>
              <a:latin typeface="+mn-lt"/>
              <a:ea typeface="+mn-ea"/>
              <a:cs typeface="+mn-cs"/>
            </a:rPr>
            <a:t> </a:t>
          </a:r>
          <a:r>
            <a:rPr lang="en-US" sz="1200" b="0" i="0" u="none" strike="noStrike">
              <a:solidFill>
                <a:sysClr val="windowText" lastClr="000000"/>
              </a:solidFill>
              <a:effectLst/>
              <a:latin typeface="+mn-lt"/>
              <a:ea typeface="+mn-ea"/>
              <a:cs typeface="+mn-cs"/>
            </a:rPr>
            <a:t>Then the number of boxes of PPE entered in Box A is divided by the consumption rate to calculate the number of days' supply remaining in Box C. The boxes</a:t>
          </a:r>
          <a:r>
            <a:rPr lang="en-US" sz="1200" b="0" i="0" u="none" strike="noStrike" baseline="0">
              <a:solidFill>
                <a:sysClr val="windowText" lastClr="000000"/>
              </a:solidFill>
              <a:effectLst/>
              <a:latin typeface="+mn-lt"/>
              <a:ea typeface="+mn-ea"/>
              <a:cs typeface="+mn-cs"/>
            </a:rPr>
            <a:t> of PPE used per patient (Box D) are calculated by dividing the boxes of PPE used per day by the number of patients per day. </a:t>
          </a:r>
          <a:r>
            <a:rPr lang="en-US" sz="1200" b="0" i="0" u="none" strike="noStrike">
              <a:solidFill>
                <a:sysClr val="windowText" lastClr="000000"/>
              </a:solidFill>
              <a:effectLst/>
              <a:latin typeface="+mn-lt"/>
              <a:ea typeface="+mn-ea"/>
              <a:cs typeface="+mn-cs"/>
            </a:rPr>
            <a:t>  </a:t>
          </a:r>
        </a:p>
        <a:p>
          <a:r>
            <a:rPr lang="en-US" sz="1200" b="0" i="0" u="none" strike="noStrike">
              <a:solidFill>
                <a:sysClr val="windowText" lastClr="000000"/>
              </a:solidFill>
              <a:effectLst/>
              <a:latin typeface="+mn-lt"/>
              <a:ea typeface="+mn-ea"/>
              <a:cs typeface="+mn-cs"/>
            </a:rPr>
            <a:t>           </a:t>
          </a:r>
        </a:p>
        <a:p>
          <a:r>
            <a:rPr lang="en-US" sz="1200" b="0" i="0" u="none" strike="noStrike">
              <a:solidFill>
                <a:sysClr val="windowText" lastClr="000000"/>
              </a:solidFill>
              <a:effectLst/>
              <a:latin typeface="+mn-lt"/>
              <a:ea typeface="+mn-ea"/>
              <a:cs typeface="+mn-cs"/>
            </a:rPr>
            <a:t>Most</a:t>
          </a:r>
          <a:r>
            <a:rPr lang="en-US" sz="1200" b="0" i="0" u="none" strike="noStrike" baseline="0">
              <a:solidFill>
                <a:sysClr val="windowText" lastClr="000000"/>
              </a:solidFill>
              <a:effectLst/>
              <a:latin typeface="+mn-lt"/>
              <a:ea typeface="+mn-ea"/>
              <a:cs typeface="+mn-cs"/>
            </a:rPr>
            <a:t> cells in this worksheet are locked to prevent users from accidentally changing the formulas.  However, if you would like to modify the worksheet to better fit the needs of your facility, that can be done by unprotecting the worksheet. To unprotect the sheet, go to File &gt; Info &gt; Protect &gt; Unprotect Sheet or you can also unprotect the sheet by going to the Review tab &gt; Changes &gt; Unprotect Sheet.</a:t>
          </a:r>
          <a:endParaRPr lang="en-US" sz="1200">
            <a:solidFill>
              <a:sysClr val="windowText" lastClr="000000"/>
            </a:solidFill>
          </a:endParaRPr>
        </a:p>
      </xdr:txBody>
    </xdr:sp>
    <xdr:clientData/>
  </xdr:twoCellAnchor>
  <xdr:twoCellAnchor>
    <xdr:from>
      <xdr:col>3</xdr:col>
      <xdr:colOff>304801</xdr:colOff>
      <xdr:row>0</xdr:row>
      <xdr:rowOff>77256</xdr:rowOff>
    </xdr:from>
    <xdr:to>
      <xdr:col>6</xdr:col>
      <xdr:colOff>148167</xdr:colOff>
      <xdr:row>2</xdr:row>
      <xdr:rowOff>3172</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20E75B49-F4F8-47B4-BA55-6E8EF39AFDEA}"/>
            </a:ext>
          </a:extLst>
        </xdr:cNvPr>
        <xdr:cNvSpPr/>
      </xdr:nvSpPr>
      <xdr:spPr>
        <a:xfrm>
          <a:off x="2133601" y="77256"/>
          <a:ext cx="1672166" cy="30691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Graphs</a:t>
          </a:r>
        </a:p>
        <a:p>
          <a:pPr algn="ctr"/>
          <a:endParaRPr lang="en-US" sz="1400"/>
        </a:p>
      </xdr:txBody>
    </xdr:sp>
    <xdr:clientData/>
  </xdr:twoCellAnchor>
  <xdr:twoCellAnchor>
    <xdr:from>
      <xdr:col>6</xdr:col>
      <xdr:colOff>285749</xdr:colOff>
      <xdr:row>0</xdr:row>
      <xdr:rowOff>66675</xdr:rowOff>
    </xdr:from>
    <xdr:to>
      <xdr:col>9</xdr:col>
      <xdr:colOff>266700</xdr:colOff>
      <xdr:row>1</xdr:row>
      <xdr:rowOff>183091</xdr:rowOff>
    </xdr:to>
    <xdr:sp macro="" textlink="">
      <xdr:nvSpPr>
        <xdr:cNvPr id="6" name="Rounded Rectangle 4">
          <a:hlinkClick xmlns:r="http://schemas.openxmlformats.org/officeDocument/2006/relationships" r:id="rId2"/>
          <a:extLst>
            <a:ext uri="{FF2B5EF4-FFF2-40B4-BE49-F238E27FC236}">
              <a16:creationId xmlns:a16="http://schemas.microsoft.com/office/drawing/2014/main" id="{8EFD6B9E-FC3B-4941-A980-75AD4A11D3E3}"/>
            </a:ext>
          </a:extLst>
        </xdr:cNvPr>
        <xdr:cNvSpPr/>
      </xdr:nvSpPr>
      <xdr:spPr>
        <a:xfrm>
          <a:off x="3943349" y="66675"/>
          <a:ext cx="1809751" cy="30691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Instructions</a:t>
          </a:r>
        </a:p>
        <a:p>
          <a:pPr algn="ctr"/>
          <a:endParaRPr lang="en-US" sz="1400"/>
        </a:p>
      </xdr:txBody>
    </xdr:sp>
    <xdr:clientData/>
  </xdr:twoCellAnchor>
  <xdr:twoCellAnchor>
    <xdr:from>
      <xdr:col>0</xdr:col>
      <xdr:colOff>323850</xdr:colOff>
      <xdr:row>0</xdr:row>
      <xdr:rowOff>77256</xdr:rowOff>
    </xdr:from>
    <xdr:to>
      <xdr:col>3</xdr:col>
      <xdr:colOff>167216</xdr:colOff>
      <xdr:row>2</xdr:row>
      <xdr:rowOff>3172</xdr:rowOff>
    </xdr:to>
    <xdr:sp macro="" textlink="">
      <xdr:nvSpPr>
        <xdr:cNvPr id="7" name="Rounded Rectangle 4">
          <a:hlinkClick xmlns:r="http://schemas.openxmlformats.org/officeDocument/2006/relationships" r:id="rId3"/>
          <a:extLst>
            <a:ext uri="{FF2B5EF4-FFF2-40B4-BE49-F238E27FC236}">
              <a16:creationId xmlns:a16="http://schemas.microsoft.com/office/drawing/2014/main" id="{12F245E7-094B-4662-839C-F78C16116BF1}"/>
            </a:ext>
          </a:extLst>
        </xdr:cNvPr>
        <xdr:cNvSpPr/>
      </xdr:nvSpPr>
      <xdr:spPr>
        <a:xfrm>
          <a:off x="323850" y="77256"/>
          <a:ext cx="1672166" cy="30691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Calculator</a:t>
          </a:r>
        </a:p>
        <a:p>
          <a:pPr algn="ctr"/>
          <a:endParaRPr lang="en-US"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3"/>
  <sheetViews>
    <sheetView showGridLines="0" tabSelected="1" zoomScale="60" zoomScaleNormal="60" workbookViewId="0">
      <pane ySplit="1" topLeftCell="A2" activePane="bottomLeft" state="frozen"/>
      <selection pane="bottomLeft" activeCell="D7" sqref="D7"/>
    </sheetView>
  </sheetViews>
  <sheetFormatPr defaultColWidth="9.28515625" defaultRowHeight="15" x14ac:dyDescent="0.25"/>
  <cols>
    <col min="1" max="1" width="3.28515625" style="21" customWidth="1"/>
    <col min="2" max="2" width="17.7109375" style="21" customWidth="1"/>
    <col min="3" max="3" width="17.42578125" style="21" customWidth="1"/>
    <col min="4" max="4" width="13.5703125" style="21" customWidth="1"/>
    <col min="5" max="5" width="15.140625" style="21" bestFit="1" customWidth="1"/>
    <col min="6" max="12" width="16.28515625" style="21" bestFit="1" customWidth="1"/>
    <col min="13" max="13" width="17.28515625" style="21" customWidth="1"/>
    <col min="14" max="15" width="17.7109375" style="21" bestFit="1" customWidth="1"/>
    <col min="16" max="17" width="18.28515625" style="21" bestFit="1" customWidth="1"/>
    <col min="18" max="18" width="1.7109375" style="21" customWidth="1"/>
    <col min="19" max="19" width="17.28515625" style="21" customWidth="1"/>
    <col min="20" max="20" width="17" style="21" bestFit="1" customWidth="1"/>
    <col min="21" max="21" width="20.42578125" style="21" customWidth="1"/>
    <col min="22" max="22" width="37.7109375" style="21" customWidth="1"/>
    <col min="23" max="23" width="2.5703125" style="21" customWidth="1"/>
    <col min="24" max="24" width="17.42578125" style="21" customWidth="1"/>
    <col min="25" max="25" width="17" style="21" bestFit="1" customWidth="1"/>
    <col min="26" max="26" width="27.5703125" style="21" customWidth="1"/>
    <col min="27" max="27" width="43" style="21" customWidth="1"/>
    <col min="28" max="16384" width="9.28515625" style="21"/>
  </cols>
  <sheetData>
    <row r="1" spans="1:27" s="20" customFormat="1" ht="33" customHeight="1" thickBot="1" x14ac:dyDescent="0.3">
      <c r="A1" s="19"/>
      <c r="B1" s="19"/>
      <c r="C1" s="19"/>
      <c r="D1" s="19"/>
      <c r="E1" s="19"/>
      <c r="F1" s="19"/>
      <c r="G1" s="19"/>
      <c r="H1" s="19"/>
      <c r="I1" s="19"/>
      <c r="J1" s="19"/>
      <c r="K1" s="19"/>
      <c r="L1" s="19"/>
      <c r="M1" s="19"/>
      <c r="N1" s="19"/>
      <c r="O1" s="19"/>
      <c r="P1" s="19"/>
      <c r="Q1" s="19"/>
      <c r="R1" s="19"/>
      <c r="S1" s="19"/>
      <c r="T1" s="19"/>
      <c r="U1" s="19"/>
      <c r="V1" s="19"/>
      <c r="W1" s="19"/>
    </row>
    <row r="2" spans="1:27" ht="15.75" x14ac:dyDescent="0.25">
      <c r="B2" s="118" t="s">
        <v>0</v>
      </c>
      <c r="C2" s="119"/>
      <c r="D2" s="44" t="s">
        <v>1</v>
      </c>
      <c r="E2" s="44" t="s">
        <v>2</v>
      </c>
      <c r="F2" s="44" t="s">
        <v>3</v>
      </c>
      <c r="G2" s="44" t="s">
        <v>4</v>
      </c>
      <c r="H2" s="44" t="s">
        <v>5</v>
      </c>
      <c r="I2" s="44" t="s">
        <v>6</v>
      </c>
      <c r="J2" s="44" t="s">
        <v>7</v>
      </c>
      <c r="K2" s="44" t="s">
        <v>8</v>
      </c>
      <c r="L2" s="44" t="s">
        <v>9</v>
      </c>
      <c r="M2" s="44" t="s">
        <v>10</v>
      </c>
      <c r="N2" s="44" t="s">
        <v>11</v>
      </c>
      <c r="O2" s="44" t="s">
        <v>12</v>
      </c>
      <c r="P2" s="44" t="s">
        <v>13</v>
      </c>
      <c r="Q2" s="45" t="s">
        <v>14</v>
      </c>
      <c r="R2" s="22"/>
      <c r="S2" s="22"/>
      <c r="T2" s="22"/>
      <c r="U2" s="22"/>
      <c r="V2" s="22"/>
      <c r="W2" s="23"/>
    </row>
    <row r="3" spans="1:27" s="24" customFormat="1" ht="15.75" x14ac:dyDescent="0.25">
      <c r="B3" s="120"/>
      <c r="C3" s="121"/>
      <c r="D3" s="107" t="s">
        <v>15</v>
      </c>
      <c r="E3" s="107" t="s">
        <v>15</v>
      </c>
      <c r="F3" s="107" t="s">
        <v>15</v>
      </c>
      <c r="G3" s="107" t="s">
        <v>15</v>
      </c>
      <c r="H3" s="107" t="s">
        <v>15</v>
      </c>
      <c r="I3" s="107" t="s">
        <v>15</v>
      </c>
      <c r="J3" s="107" t="s">
        <v>15</v>
      </c>
      <c r="K3" s="107" t="s">
        <v>15</v>
      </c>
      <c r="L3" s="107" t="s">
        <v>15</v>
      </c>
      <c r="M3" s="107" t="s">
        <v>15</v>
      </c>
      <c r="N3" s="107" t="s">
        <v>15</v>
      </c>
      <c r="O3" s="107" t="s">
        <v>15</v>
      </c>
      <c r="P3" s="107" t="s">
        <v>15</v>
      </c>
      <c r="Q3" s="108" t="s">
        <v>15</v>
      </c>
      <c r="R3" s="25"/>
      <c r="W3" s="26"/>
    </row>
    <row r="4" spans="1:27" s="24" customFormat="1" ht="19.5" thickBot="1" x14ac:dyDescent="0.35">
      <c r="B4" s="122"/>
      <c r="C4" s="123"/>
      <c r="D4" s="97" t="s">
        <v>55</v>
      </c>
      <c r="E4" s="46"/>
      <c r="F4" s="46"/>
      <c r="G4" s="46"/>
      <c r="H4" s="46"/>
      <c r="I4" s="46"/>
      <c r="J4" s="46"/>
      <c r="K4" s="46"/>
      <c r="L4" s="46"/>
      <c r="M4" s="46"/>
      <c r="N4" s="46"/>
      <c r="O4" s="46"/>
      <c r="P4" s="46"/>
      <c r="Q4" s="47"/>
      <c r="R4" s="25"/>
      <c r="W4" s="26"/>
    </row>
    <row r="5" spans="1:27" s="24" customFormat="1" ht="52.5" customHeight="1" x14ac:dyDescent="0.3">
      <c r="B5" s="124" t="s">
        <v>54</v>
      </c>
      <c r="C5" s="125"/>
      <c r="D5" s="158">
        <v>1</v>
      </c>
      <c r="E5" s="158">
        <v>1</v>
      </c>
      <c r="F5" s="158">
        <v>1</v>
      </c>
      <c r="G5" s="158">
        <v>1</v>
      </c>
      <c r="H5" s="158">
        <v>1</v>
      </c>
      <c r="I5" s="158">
        <v>1</v>
      </c>
      <c r="J5" s="158">
        <v>1</v>
      </c>
      <c r="K5" s="158">
        <v>1</v>
      </c>
      <c r="L5" s="158">
        <v>1</v>
      </c>
      <c r="M5" s="158">
        <v>1</v>
      </c>
      <c r="N5" s="158">
        <v>1</v>
      </c>
      <c r="O5" s="158">
        <v>1</v>
      </c>
      <c r="P5" s="158">
        <v>1</v>
      </c>
      <c r="Q5" s="159">
        <v>1</v>
      </c>
      <c r="R5" s="25"/>
      <c r="S5" s="99" t="s">
        <v>16</v>
      </c>
      <c r="T5" s="72"/>
      <c r="U5" s="72"/>
      <c r="V5" s="27"/>
      <c r="W5" s="26"/>
      <c r="X5" s="99" t="s">
        <v>17</v>
      </c>
      <c r="Y5" s="72"/>
      <c r="Z5" s="72"/>
      <c r="AA5" s="79"/>
    </row>
    <row r="6" spans="1:27" ht="43.5" customHeight="1" x14ac:dyDescent="0.3">
      <c r="B6" s="48" t="s">
        <v>18</v>
      </c>
      <c r="C6" s="49" t="s">
        <v>19</v>
      </c>
      <c r="D6" s="115" t="s">
        <v>20</v>
      </c>
      <c r="E6" s="116"/>
      <c r="F6" s="116"/>
      <c r="G6" s="116"/>
      <c r="H6" s="116"/>
      <c r="I6" s="117"/>
      <c r="J6" s="105"/>
      <c r="K6" s="105"/>
      <c r="L6" s="105"/>
      <c r="M6" s="105"/>
      <c r="N6" s="105"/>
      <c r="O6" s="105"/>
      <c r="P6" s="105"/>
      <c r="Q6" s="106"/>
      <c r="R6" s="22"/>
      <c r="S6" s="73" t="s">
        <v>18</v>
      </c>
      <c r="T6" s="67" t="s">
        <v>19</v>
      </c>
      <c r="U6" s="66" t="s">
        <v>21</v>
      </c>
      <c r="V6" s="75" t="s">
        <v>22</v>
      </c>
      <c r="W6" s="23"/>
      <c r="X6" s="73" t="s">
        <v>18</v>
      </c>
      <c r="Y6" s="67" t="s">
        <v>19</v>
      </c>
      <c r="Z6" s="66" t="s">
        <v>23</v>
      </c>
      <c r="AA6" s="80" t="s">
        <v>24</v>
      </c>
    </row>
    <row r="7" spans="1:27" ht="15.75" x14ac:dyDescent="0.25">
      <c r="B7" s="112" t="s">
        <v>25</v>
      </c>
      <c r="C7" s="1" t="s">
        <v>28</v>
      </c>
      <c r="D7" s="2"/>
      <c r="E7" s="2"/>
      <c r="F7" s="2"/>
      <c r="G7" s="2"/>
      <c r="H7" s="2"/>
      <c r="I7" s="2"/>
      <c r="J7" s="2"/>
      <c r="K7" s="2"/>
      <c r="L7" s="2"/>
      <c r="M7" s="2"/>
      <c r="N7" s="2"/>
      <c r="O7" s="2"/>
      <c r="P7" s="2"/>
      <c r="Q7" s="3"/>
      <c r="R7" s="22"/>
      <c r="S7" s="151" t="str">
        <f>B7</f>
        <v>Gowns</v>
      </c>
      <c r="T7" s="68" t="str">
        <f t="shared" ref="T7:T28" si="0">IF(C7="","",C7)</f>
        <v>medium</v>
      </c>
      <c r="U7" s="15" t="str">
        <f>IF(SUM(E32:Q32)&gt;0,AVERAGE(E32:Q32),"")</f>
        <v/>
      </c>
      <c r="V7" s="138" t="str">
        <f>IF(SUM(U7:U9)&gt;0,SUM(U7:U9),"")</f>
        <v/>
      </c>
      <c r="W7" s="23"/>
      <c r="X7" s="154" t="str">
        <f>B7</f>
        <v>Gowns</v>
      </c>
      <c r="Y7" s="68" t="str">
        <f>IF(C7="","",C7)</f>
        <v>medium</v>
      </c>
      <c r="Z7" s="71" t="str">
        <f>IF(SUM(E82:Q82)&gt;0,AVERAGE(E82:Q82),"")</f>
        <v/>
      </c>
      <c r="AA7" s="155" t="str">
        <f>IF(SUM(Z7:Z9)&gt;0,SUM(Z7:Z9),"")</f>
        <v/>
      </c>
    </row>
    <row r="8" spans="1:27" ht="15.75" x14ac:dyDescent="0.25">
      <c r="B8" s="113"/>
      <c r="C8" s="1" t="s">
        <v>29</v>
      </c>
      <c r="D8" s="2"/>
      <c r="E8" s="2"/>
      <c r="F8" s="2"/>
      <c r="G8" s="2"/>
      <c r="H8" s="2"/>
      <c r="I8" s="2"/>
      <c r="J8" s="2"/>
      <c r="K8" s="2"/>
      <c r="L8" s="2"/>
      <c r="M8" s="2"/>
      <c r="N8" s="2"/>
      <c r="O8" s="2"/>
      <c r="P8" s="2"/>
      <c r="Q8" s="3"/>
      <c r="R8" s="22"/>
      <c r="S8" s="152"/>
      <c r="T8" s="68" t="str">
        <f t="shared" si="0"/>
        <v>large</v>
      </c>
      <c r="U8" s="15" t="str">
        <f t="shared" ref="U8:U28" si="1">IF(SUM(E33:Q33)&gt;0,AVERAGE(E33:Q33),"")</f>
        <v/>
      </c>
      <c r="V8" s="138"/>
      <c r="W8" s="23"/>
      <c r="X8" s="154"/>
      <c r="Y8" s="68" t="str">
        <f t="shared" ref="Y8:Y28" si="2">IF(C8="","",C8)</f>
        <v>large</v>
      </c>
      <c r="Z8" s="71" t="str">
        <f t="shared" ref="Z8:Z28" si="3">IF(SUM(E83:Q83)&gt;0,AVERAGE(E83:Q83),"")</f>
        <v/>
      </c>
      <c r="AA8" s="156"/>
    </row>
    <row r="9" spans="1:27" ht="15.75" x14ac:dyDescent="0.25">
      <c r="B9" s="114"/>
      <c r="C9" s="1" t="s">
        <v>30</v>
      </c>
      <c r="D9" s="2"/>
      <c r="E9" s="2"/>
      <c r="F9" s="2"/>
      <c r="G9" s="2"/>
      <c r="H9" s="2"/>
      <c r="I9" s="2"/>
      <c r="J9" s="2"/>
      <c r="K9" s="2"/>
      <c r="L9" s="2"/>
      <c r="M9" s="2"/>
      <c r="N9" s="2"/>
      <c r="O9" s="2"/>
      <c r="P9" s="2"/>
      <c r="Q9" s="3"/>
      <c r="R9" s="22"/>
      <c r="S9" s="153"/>
      <c r="T9" s="68" t="str">
        <f t="shared" si="0"/>
        <v>extra large</v>
      </c>
      <c r="U9" s="15" t="str">
        <f t="shared" si="1"/>
        <v/>
      </c>
      <c r="V9" s="138"/>
      <c r="W9" s="23"/>
      <c r="X9" s="154"/>
      <c r="Y9" s="68" t="str">
        <f t="shared" si="2"/>
        <v>extra large</v>
      </c>
      <c r="Z9" s="71" t="str">
        <f t="shared" si="3"/>
        <v/>
      </c>
      <c r="AA9" s="156"/>
    </row>
    <row r="10" spans="1:27" ht="15.75" x14ac:dyDescent="0.25">
      <c r="B10" s="112" t="s">
        <v>26</v>
      </c>
      <c r="C10" s="1" t="s">
        <v>27</v>
      </c>
      <c r="D10" s="2"/>
      <c r="E10" s="2"/>
      <c r="F10" s="2"/>
      <c r="G10" s="2"/>
      <c r="H10" s="2"/>
      <c r="I10" s="2"/>
      <c r="J10" s="2"/>
      <c r="K10" s="2"/>
      <c r="L10" s="2"/>
      <c r="M10" s="2"/>
      <c r="N10" s="2"/>
      <c r="O10" s="2"/>
      <c r="P10" s="2"/>
      <c r="Q10" s="3"/>
      <c r="R10" s="22"/>
      <c r="S10" s="151" t="str">
        <f>B10</f>
        <v>Gloves</v>
      </c>
      <c r="T10" s="68" t="str">
        <f t="shared" si="0"/>
        <v>small</v>
      </c>
      <c r="U10" s="15" t="str">
        <f t="shared" si="1"/>
        <v/>
      </c>
      <c r="V10" s="138" t="str">
        <f>IF(SUM(U10:U13)&gt;0,SUM(U10:U13),"")</f>
        <v/>
      </c>
      <c r="W10" s="23"/>
      <c r="X10" s="154" t="str">
        <f>B10</f>
        <v>Gloves</v>
      </c>
      <c r="Y10" s="68" t="str">
        <f t="shared" si="2"/>
        <v>small</v>
      </c>
      <c r="Z10" s="71" t="str">
        <f t="shared" si="3"/>
        <v/>
      </c>
      <c r="AA10" s="155" t="str">
        <f>IF(SUM(Z10:Z13)&gt;0,SUM(Z10:Z13),"")</f>
        <v/>
      </c>
    </row>
    <row r="11" spans="1:27" ht="15.75" x14ac:dyDescent="0.25">
      <c r="B11" s="113"/>
      <c r="C11" s="1" t="s">
        <v>28</v>
      </c>
      <c r="D11" s="2"/>
      <c r="E11" s="2"/>
      <c r="F11" s="2"/>
      <c r="G11" s="2"/>
      <c r="H11" s="2"/>
      <c r="I11" s="2"/>
      <c r="J11" s="2"/>
      <c r="K11" s="2"/>
      <c r="L11" s="2"/>
      <c r="M11" s="2"/>
      <c r="N11" s="2"/>
      <c r="O11" s="2"/>
      <c r="P11" s="2"/>
      <c r="Q11" s="3"/>
      <c r="R11" s="22"/>
      <c r="S11" s="152"/>
      <c r="T11" s="68" t="str">
        <f t="shared" si="0"/>
        <v>medium</v>
      </c>
      <c r="U11" s="15" t="str">
        <f t="shared" si="1"/>
        <v/>
      </c>
      <c r="V11" s="138"/>
      <c r="W11" s="23"/>
      <c r="X11" s="154"/>
      <c r="Y11" s="68" t="str">
        <f t="shared" si="2"/>
        <v>medium</v>
      </c>
      <c r="Z11" s="71" t="str">
        <f t="shared" si="3"/>
        <v/>
      </c>
      <c r="AA11" s="156"/>
    </row>
    <row r="12" spans="1:27" ht="15.75" x14ac:dyDescent="0.25">
      <c r="B12" s="113"/>
      <c r="C12" s="1" t="s">
        <v>29</v>
      </c>
      <c r="D12" s="2"/>
      <c r="E12" s="2"/>
      <c r="F12" s="2"/>
      <c r="G12" s="2"/>
      <c r="H12" s="2"/>
      <c r="I12" s="2"/>
      <c r="J12" s="2"/>
      <c r="K12" s="2"/>
      <c r="L12" s="2"/>
      <c r="M12" s="2"/>
      <c r="N12" s="2"/>
      <c r="O12" s="2"/>
      <c r="P12" s="2"/>
      <c r="Q12" s="3"/>
      <c r="R12" s="22"/>
      <c r="S12" s="152"/>
      <c r="T12" s="68" t="str">
        <f t="shared" si="0"/>
        <v>large</v>
      </c>
      <c r="U12" s="15" t="str">
        <f t="shared" si="1"/>
        <v/>
      </c>
      <c r="V12" s="138"/>
      <c r="W12" s="23"/>
      <c r="X12" s="154"/>
      <c r="Y12" s="68" t="str">
        <f t="shared" si="2"/>
        <v>large</v>
      </c>
      <c r="Z12" s="71" t="str">
        <f t="shared" si="3"/>
        <v/>
      </c>
      <c r="AA12" s="156"/>
    </row>
    <row r="13" spans="1:27" ht="15.75" x14ac:dyDescent="0.25">
      <c r="B13" s="114"/>
      <c r="C13" s="1" t="s">
        <v>30</v>
      </c>
      <c r="D13" s="2"/>
      <c r="E13" s="2"/>
      <c r="F13" s="2"/>
      <c r="G13" s="2"/>
      <c r="H13" s="2"/>
      <c r="I13" s="2"/>
      <c r="J13" s="2"/>
      <c r="K13" s="2"/>
      <c r="L13" s="2"/>
      <c r="M13" s="2"/>
      <c r="N13" s="2"/>
      <c r="O13" s="2"/>
      <c r="P13" s="2"/>
      <c r="Q13" s="3"/>
      <c r="R13" s="22"/>
      <c r="S13" s="153"/>
      <c r="T13" s="68" t="str">
        <f t="shared" si="0"/>
        <v>extra large</v>
      </c>
      <c r="U13" s="15" t="str">
        <f t="shared" si="1"/>
        <v/>
      </c>
      <c r="V13" s="138"/>
      <c r="W13" s="23"/>
      <c r="X13" s="154"/>
      <c r="Y13" s="68" t="str">
        <f t="shared" si="2"/>
        <v>extra large</v>
      </c>
      <c r="Z13" s="71" t="str">
        <f t="shared" si="3"/>
        <v/>
      </c>
      <c r="AA13" s="156"/>
    </row>
    <row r="14" spans="1:27" ht="15.75" x14ac:dyDescent="0.25">
      <c r="B14" s="112" t="s">
        <v>31</v>
      </c>
      <c r="C14" s="1" t="s">
        <v>57</v>
      </c>
      <c r="D14" s="2"/>
      <c r="E14" s="2"/>
      <c r="F14" s="2"/>
      <c r="G14" s="2"/>
      <c r="H14" s="2"/>
      <c r="I14" s="2"/>
      <c r="J14" s="2"/>
      <c r="K14" s="2"/>
      <c r="L14" s="2"/>
      <c r="M14" s="2"/>
      <c r="N14" s="2"/>
      <c r="O14" s="2"/>
      <c r="P14" s="2"/>
      <c r="Q14" s="3"/>
      <c r="R14" s="22"/>
      <c r="S14" s="151" t="str">
        <f>B14</f>
        <v>Respirators</v>
      </c>
      <c r="T14" s="68" t="str">
        <f t="shared" si="0"/>
        <v>3M N95 8000</v>
      </c>
      <c r="U14" s="15" t="str">
        <f t="shared" si="1"/>
        <v/>
      </c>
      <c r="V14" s="138" t="str">
        <f>IF(SUM(U14:U19)&gt;0,SUM(U14:U19),"")</f>
        <v/>
      </c>
      <c r="W14" s="23"/>
      <c r="X14" s="154" t="str">
        <f>B14</f>
        <v>Respirators</v>
      </c>
      <c r="Y14" s="68" t="str">
        <f t="shared" si="2"/>
        <v>3M N95 8000</v>
      </c>
      <c r="Z14" s="71" t="str">
        <f t="shared" si="3"/>
        <v/>
      </c>
      <c r="AA14" s="155" t="str">
        <f>IF(SUM(Z14:Z19)&gt;0,SUM(Z14:Z19),"")</f>
        <v/>
      </c>
    </row>
    <row r="15" spans="1:27" ht="15.75" x14ac:dyDescent="0.25">
      <c r="B15" s="113"/>
      <c r="C15" s="1" t="s">
        <v>58</v>
      </c>
      <c r="D15" s="2"/>
      <c r="E15" s="2"/>
      <c r="F15" s="2"/>
      <c r="G15" s="2"/>
      <c r="H15" s="2"/>
      <c r="I15" s="2"/>
      <c r="J15" s="2"/>
      <c r="K15" s="2"/>
      <c r="L15" s="2"/>
      <c r="M15" s="2"/>
      <c r="N15" s="2"/>
      <c r="O15" s="2"/>
      <c r="P15" s="2"/>
      <c r="Q15" s="3"/>
      <c r="R15" s="22"/>
      <c r="S15" s="152"/>
      <c r="T15" s="68" t="str">
        <f t="shared" si="0"/>
        <v>3M N95 1860</v>
      </c>
      <c r="U15" s="15" t="str">
        <f t="shared" si="1"/>
        <v/>
      </c>
      <c r="V15" s="138"/>
      <c r="W15" s="23"/>
      <c r="X15" s="154"/>
      <c r="Y15" s="68" t="str">
        <f t="shared" si="2"/>
        <v>3M N95 1860</v>
      </c>
      <c r="Z15" s="71" t="str">
        <f t="shared" si="3"/>
        <v/>
      </c>
      <c r="AA15" s="156"/>
    </row>
    <row r="16" spans="1:27" ht="15.75" x14ac:dyDescent="0.25">
      <c r="B16" s="113"/>
      <c r="C16" s="1" t="s">
        <v>59</v>
      </c>
      <c r="D16" s="2"/>
      <c r="E16" s="2"/>
      <c r="F16" s="2"/>
      <c r="G16" s="2"/>
      <c r="H16" s="2"/>
      <c r="I16" s="2"/>
      <c r="J16" s="2"/>
      <c r="K16" s="2"/>
      <c r="L16" s="2"/>
      <c r="M16" s="2"/>
      <c r="N16" s="2"/>
      <c r="O16" s="2"/>
      <c r="P16" s="2"/>
      <c r="Q16" s="3"/>
      <c r="R16" s="22"/>
      <c r="S16" s="152"/>
      <c r="T16" s="68" t="str">
        <f t="shared" si="0"/>
        <v>3M N95 1860s</v>
      </c>
      <c r="U16" s="15" t="str">
        <f t="shared" si="1"/>
        <v/>
      </c>
      <c r="V16" s="138"/>
      <c r="W16" s="23"/>
      <c r="X16" s="154"/>
      <c r="Y16" s="68" t="str">
        <f t="shared" si="2"/>
        <v>3M N95 1860s</v>
      </c>
      <c r="Z16" s="71" t="str">
        <f t="shared" si="3"/>
        <v/>
      </c>
      <c r="AA16" s="156"/>
    </row>
    <row r="17" spans="2:27" ht="15.75" x14ac:dyDescent="0.25">
      <c r="B17" s="113"/>
      <c r="C17" s="1"/>
      <c r="D17" s="2"/>
      <c r="E17" s="2"/>
      <c r="F17" s="2"/>
      <c r="G17" s="2"/>
      <c r="H17" s="2"/>
      <c r="I17" s="2"/>
      <c r="J17" s="2"/>
      <c r="K17" s="2"/>
      <c r="L17" s="2"/>
      <c r="M17" s="2"/>
      <c r="N17" s="2"/>
      <c r="O17" s="2"/>
      <c r="P17" s="2"/>
      <c r="Q17" s="3"/>
      <c r="R17" s="22"/>
      <c r="S17" s="152"/>
      <c r="T17" s="68" t="str">
        <f t="shared" si="0"/>
        <v/>
      </c>
      <c r="U17" s="15" t="str">
        <f t="shared" si="1"/>
        <v/>
      </c>
      <c r="V17" s="138"/>
      <c r="W17" s="23"/>
      <c r="X17" s="154"/>
      <c r="Y17" s="68" t="str">
        <f t="shared" si="2"/>
        <v/>
      </c>
      <c r="Z17" s="71" t="str">
        <f t="shared" si="3"/>
        <v/>
      </c>
      <c r="AA17" s="156"/>
    </row>
    <row r="18" spans="2:27" ht="15.75" x14ac:dyDescent="0.25">
      <c r="B18" s="113"/>
      <c r="C18" s="1"/>
      <c r="D18" s="2"/>
      <c r="E18" s="2"/>
      <c r="F18" s="2"/>
      <c r="G18" s="2"/>
      <c r="H18" s="2"/>
      <c r="I18" s="2"/>
      <c r="J18" s="2"/>
      <c r="K18" s="2"/>
      <c r="L18" s="2"/>
      <c r="M18" s="2"/>
      <c r="N18" s="2"/>
      <c r="O18" s="2"/>
      <c r="P18" s="2"/>
      <c r="Q18" s="3"/>
      <c r="R18" s="22"/>
      <c r="S18" s="152"/>
      <c r="T18" s="68" t="str">
        <f t="shared" si="0"/>
        <v/>
      </c>
      <c r="U18" s="15" t="str">
        <f t="shared" si="1"/>
        <v/>
      </c>
      <c r="V18" s="138"/>
      <c r="W18" s="23"/>
      <c r="X18" s="154"/>
      <c r="Y18" s="68" t="str">
        <f t="shared" si="2"/>
        <v/>
      </c>
      <c r="Z18" s="71" t="str">
        <f t="shared" si="3"/>
        <v/>
      </c>
      <c r="AA18" s="156"/>
    </row>
    <row r="19" spans="2:27" ht="15.75" x14ac:dyDescent="0.25">
      <c r="B19" s="114"/>
      <c r="C19" s="1"/>
      <c r="D19" s="2"/>
      <c r="E19" s="2"/>
      <c r="F19" s="2"/>
      <c r="G19" s="2"/>
      <c r="H19" s="2"/>
      <c r="I19" s="2"/>
      <c r="J19" s="2"/>
      <c r="K19" s="2"/>
      <c r="L19" s="2"/>
      <c r="M19" s="2"/>
      <c r="N19" s="2"/>
      <c r="O19" s="2"/>
      <c r="P19" s="2"/>
      <c r="Q19" s="3"/>
      <c r="R19" s="22"/>
      <c r="S19" s="153"/>
      <c r="T19" s="68" t="str">
        <f t="shared" si="0"/>
        <v/>
      </c>
      <c r="U19" s="15" t="str">
        <f t="shared" si="1"/>
        <v/>
      </c>
      <c r="V19" s="138"/>
      <c r="W19" s="23"/>
      <c r="X19" s="154"/>
      <c r="Y19" s="68" t="str">
        <f t="shared" si="2"/>
        <v/>
      </c>
      <c r="Z19" s="71" t="str">
        <f t="shared" si="3"/>
        <v/>
      </c>
      <c r="AA19" s="156"/>
    </row>
    <row r="20" spans="2:27" ht="15.75" x14ac:dyDescent="0.25">
      <c r="B20" s="112" t="s">
        <v>32</v>
      </c>
      <c r="C20" s="1"/>
      <c r="D20" s="2"/>
      <c r="E20" s="2"/>
      <c r="F20" s="2"/>
      <c r="G20" s="2"/>
      <c r="H20" s="2"/>
      <c r="I20" s="2"/>
      <c r="J20" s="2"/>
      <c r="K20" s="2"/>
      <c r="L20" s="2"/>
      <c r="M20" s="2"/>
      <c r="N20" s="2"/>
      <c r="O20" s="2"/>
      <c r="P20" s="2"/>
      <c r="Q20" s="3"/>
      <c r="R20" s="22"/>
      <c r="S20" s="151" t="str">
        <f>B20</f>
        <v>Surgical Masks</v>
      </c>
      <c r="T20" s="68" t="str">
        <f t="shared" si="0"/>
        <v/>
      </c>
      <c r="U20" s="15" t="str">
        <f t="shared" si="1"/>
        <v/>
      </c>
      <c r="V20" s="138" t="str">
        <f>IF(SUM(U20:U21)&gt;0,SUM(U20:U21),"")</f>
        <v/>
      </c>
      <c r="W20" s="23"/>
      <c r="X20" s="154" t="str">
        <f>B20</f>
        <v>Surgical Masks</v>
      </c>
      <c r="Y20" s="68" t="str">
        <f t="shared" si="2"/>
        <v/>
      </c>
      <c r="Z20" s="71" t="str">
        <f t="shared" si="3"/>
        <v/>
      </c>
      <c r="AA20" s="155" t="str">
        <f>IF(SUM(Z20:Z21)&gt;0,SUM(Z20:Z21),"")</f>
        <v/>
      </c>
    </row>
    <row r="21" spans="2:27" ht="15.75" x14ac:dyDescent="0.25">
      <c r="B21" s="114"/>
      <c r="C21" s="1"/>
      <c r="D21" s="2"/>
      <c r="E21" s="2"/>
      <c r="F21" s="2"/>
      <c r="G21" s="2"/>
      <c r="H21" s="2"/>
      <c r="I21" s="2"/>
      <c r="J21" s="2"/>
      <c r="K21" s="2"/>
      <c r="L21" s="2"/>
      <c r="M21" s="2"/>
      <c r="N21" s="2"/>
      <c r="O21" s="2"/>
      <c r="P21" s="2"/>
      <c r="Q21" s="3"/>
      <c r="R21" s="22"/>
      <c r="S21" s="153"/>
      <c r="T21" s="68" t="str">
        <f t="shared" si="0"/>
        <v/>
      </c>
      <c r="U21" s="15" t="str">
        <f t="shared" si="1"/>
        <v/>
      </c>
      <c r="V21" s="138"/>
      <c r="W21" s="23"/>
      <c r="X21" s="154"/>
      <c r="Y21" s="68" t="str">
        <f t="shared" si="2"/>
        <v/>
      </c>
      <c r="Z21" s="71" t="str">
        <f t="shared" si="3"/>
        <v/>
      </c>
      <c r="AA21" s="156"/>
    </row>
    <row r="22" spans="2:27" ht="15.75" x14ac:dyDescent="0.25">
      <c r="B22" s="112" t="s">
        <v>56</v>
      </c>
      <c r="C22" s="1"/>
      <c r="D22" s="2"/>
      <c r="E22" s="2"/>
      <c r="F22" s="2"/>
      <c r="G22" s="2"/>
      <c r="H22" s="2"/>
      <c r="I22" s="2"/>
      <c r="J22" s="2"/>
      <c r="K22" s="2"/>
      <c r="L22" s="2"/>
      <c r="M22" s="2"/>
      <c r="N22" s="2"/>
      <c r="O22" s="2"/>
      <c r="P22" s="2"/>
      <c r="Q22" s="3"/>
      <c r="R22" s="22"/>
      <c r="S22" s="151" t="str">
        <f>B22</f>
        <v>Face Shields</v>
      </c>
      <c r="T22" s="68" t="str">
        <f t="shared" si="0"/>
        <v/>
      </c>
      <c r="U22" s="15" t="str">
        <f t="shared" si="1"/>
        <v/>
      </c>
      <c r="V22" s="138" t="str">
        <f>IF(SUM(U22:U23)&gt;0,SUM(U22:U23),"")</f>
        <v/>
      </c>
      <c r="W22" s="23"/>
      <c r="X22" s="154" t="str">
        <f>B22</f>
        <v>Face Shields</v>
      </c>
      <c r="Y22" s="68" t="str">
        <f t="shared" si="2"/>
        <v/>
      </c>
      <c r="Z22" s="71" t="str">
        <f t="shared" si="3"/>
        <v/>
      </c>
      <c r="AA22" s="155" t="str">
        <f>IF(SUM(Z22:Z23)&gt;0,SUM(Z22:Z23),"")</f>
        <v/>
      </c>
    </row>
    <row r="23" spans="2:27" ht="15.75" x14ac:dyDescent="0.25">
      <c r="B23" s="114"/>
      <c r="C23" s="1"/>
      <c r="D23" s="2"/>
      <c r="E23" s="2"/>
      <c r="F23" s="2"/>
      <c r="G23" s="2"/>
      <c r="H23" s="2"/>
      <c r="I23" s="2"/>
      <c r="J23" s="2"/>
      <c r="K23" s="2"/>
      <c r="L23" s="2"/>
      <c r="M23" s="2"/>
      <c r="N23" s="2"/>
      <c r="O23" s="2"/>
      <c r="P23" s="2"/>
      <c r="Q23" s="3"/>
      <c r="R23" s="22"/>
      <c r="S23" s="153"/>
      <c r="T23" s="68" t="str">
        <f t="shared" si="0"/>
        <v/>
      </c>
      <c r="U23" s="15" t="str">
        <f t="shared" si="1"/>
        <v/>
      </c>
      <c r="V23" s="138"/>
      <c r="W23" s="23"/>
      <c r="X23" s="154"/>
      <c r="Y23" s="68" t="str">
        <f t="shared" si="2"/>
        <v/>
      </c>
      <c r="Z23" s="71" t="str">
        <f t="shared" si="3"/>
        <v/>
      </c>
      <c r="AA23" s="157"/>
    </row>
    <row r="24" spans="2:27" ht="15.75" x14ac:dyDescent="0.25">
      <c r="B24" s="50" t="s">
        <v>33</v>
      </c>
      <c r="C24" s="1">
        <v>1</v>
      </c>
      <c r="D24" s="2"/>
      <c r="E24" s="2"/>
      <c r="F24" s="2"/>
      <c r="G24" s="2"/>
      <c r="H24" s="2"/>
      <c r="I24" s="2"/>
      <c r="J24" s="2"/>
      <c r="K24" s="2"/>
      <c r="L24" s="2"/>
      <c r="M24" s="2"/>
      <c r="N24" s="2"/>
      <c r="O24" s="2"/>
      <c r="P24" s="2"/>
      <c r="Q24" s="3"/>
      <c r="R24" s="22"/>
      <c r="S24" s="28" t="str">
        <f>IF(B24="","",B24)</f>
        <v>Other</v>
      </c>
      <c r="T24" s="68">
        <f t="shared" si="0"/>
        <v>1</v>
      </c>
      <c r="U24" s="15" t="str">
        <f t="shared" si="1"/>
        <v/>
      </c>
      <c r="V24" s="77" t="str">
        <f>U24</f>
        <v/>
      </c>
      <c r="W24" s="23"/>
      <c r="X24" s="28" t="str">
        <f>IF(B24="","",B24)</f>
        <v>Other</v>
      </c>
      <c r="Y24" s="68">
        <f t="shared" si="2"/>
        <v>1</v>
      </c>
      <c r="Z24" s="76" t="str">
        <f t="shared" si="3"/>
        <v/>
      </c>
      <c r="AA24" s="93" t="str">
        <f>Z24</f>
        <v/>
      </c>
    </row>
    <row r="25" spans="2:27" ht="15.75" x14ac:dyDescent="0.25">
      <c r="B25" s="54" t="s">
        <v>33</v>
      </c>
      <c r="C25" s="51">
        <v>2</v>
      </c>
      <c r="D25" s="2"/>
      <c r="E25" s="2"/>
      <c r="F25" s="2"/>
      <c r="G25" s="2"/>
      <c r="H25" s="2"/>
      <c r="I25" s="2"/>
      <c r="J25" s="2"/>
      <c r="K25" s="2"/>
      <c r="L25" s="52"/>
      <c r="M25" s="52"/>
      <c r="N25" s="52"/>
      <c r="O25" s="52"/>
      <c r="P25" s="52"/>
      <c r="Q25" s="53"/>
      <c r="R25" s="22"/>
      <c r="S25" s="28" t="str">
        <f t="shared" ref="S25:S28" si="4">IF(B25="","",B25)</f>
        <v>Other</v>
      </c>
      <c r="T25" s="68">
        <f t="shared" si="0"/>
        <v>2</v>
      </c>
      <c r="U25" s="15" t="str">
        <f t="shared" si="1"/>
        <v/>
      </c>
      <c r="V25" s="77" t="str">
        <f t="shared" ref="V25:V28" si="5">U25</f>
        <v/>
      </c>
      <c r="W25" s="23"/>
      <c r="X25" s="28" t="str">
        <f t="shared" ref="X25:X28" si="6">IF(B25="","",B25)</f>
        <v>Other</v>
      </c>
      <c r="Y25" s="68">
        <f t="shared" si="2"/>
        <v>2</v>
      </c>
      <c r="Z25" s="76" t="str">
        <f t="shared" si="3"/>
        <v/>
      </c>
      <c r="AA25" s="93" t="str">
        <f t="shared" ref="AA25:AA28" si="7">Z25</f>
        <v/>
      </c>
    </row>
    <row r="26" spans="2:27" ht="15.75" x14ac:dyDescent="0.25">
      <c r="B26" s="54" t="s">
        <v>33</v>
      </c>
      <c r="C26" s="51">
        <v>3</v>
      </c>
      <c r="D26" s="2"/>
      <c r="E26" s="2"/>
      <c r="F26" s="2"/>
      <c r="G26" s="2"/>
      <c r="H26" s="2"/>
      <c r="I26" s="2"/>
      <c r="J26" s="2"/>
      <c r="K26" s="2"/>
      <c r="L26" s="52"/>
      <c r="M26" s="52"/>
      <c r="N26" s="52"/>
      <c r="O26" s="52"/>
      <c r="P26" s="52"/>
      <c r="Q26" s="53"/>
      <c r="R26" s="22"/>
      <c r="S26" s="28" t="str">
        <f t="shared" si="4"/>
        <v>Other</v>
      </c>
      <c r="T26" s="68">
        <f t="shared" si="0"/>
        <v>3</v>
      </c>
      <c r="U26" s="15" t="str">
        <f t="shared" si="1"/>
        <v/>
      </c>
      <c r="V26" s="77" t="str">
        <f t="shared" si="5"/>
        <v/>
      </c>
      <c r="W26" s="23"/>
      <c r="X26" s="28" t="str">
        <f t="shared" si="6"/>
        <v>Other</v>
      </c>
      <c r="Y26" s="68">
        <f t="shared" si="2"/>
        <v>3</v>
      </c>
      <c r="Z26" s="76" t="str">
        <f t="shared" si="3"/>
        <v/>
      </c>
      <c r="AA26" s="93" t="str">
        <f t="shared" si="7"/>
        <v/>
      </c>
    </row>
    <row r="27" spans="2:27" ht="15.75" x14ac:dyDescent="0.25">
      <c r="B27" s="54" t="s">
        <v>33</v>
      </c>
      <c r="C27" s="51">
        <v>4</v>
      </c>
      <c r="D27" s="2"/>
      <c r="E27" s="2"/>
      <c r="F27" s="2"/>
      <c r="G27" s="2"/>
      <c r="H27" s="2"/>
      <c r="I27" s="2"/>
      <c r="J27" s="2"/>
      <c r="K27" s="2"/>
      <c r="L27" s="52"/>
      <c r="M27" s="52"/>
      <c r="N27" s="52"/>
      <c r="O27" s="52"/>
      <c r="P27" s="52"/>
      <c r="Q27" s="53"/>
      <c r="R27" s="22"/>
      <c r="S27" s="28" t="str">
        <f t="shared" si="4"/>
        <v>Other</v>
      </c>
      <c r="T27" s="68">
        <f t="shared" si="0"/>
        <v>4</v>
      </c>
      <c r="U27" s="15" t="str">
        <f t="shared" si="1"/>
        <v/>
      </c>
      <c r="V27" s="77" t="str">
        <f t="shared" si="5"/>
        <v/>
      </c>
      <c r="W27" s="23"/>
      <c r="X27" s="28" t="str">
        <f t="shared" si="6"/>
        <v>Other</v>
      </c>
      <c r="Y27" s="68">
        <f t="shared" si="2"/>
        <v>4</v>
      </c>
      <c r="Z27" s="76" t="str">
        <f t="shared" si="3"/>
        <v/>
      </c>
      <c r="AA27" s="93" t="str">
        <f t="shared" si="7"/>
        <v/>
      </c>
    </row>
    <row r="28" spans="2:27" ht="15.75" x14ac:dyDescent="0.25">
      <c r="B28" s="55" t="s">
        <v>33</v>
      </c>
      <c r="C28" s="4">
        <v>5</v>
      </c>
      <c r="D28" s="2"/>
      <c r="E28" s="2"/>
      <c r="F28" s="2"/>
      <c r="G28" s="2"/>
      <c r="H28" s="2"/>
      <c r="I28" s="2"/>
      <c r="J28" s="2"/>
      <c r="K28" s="2"/>
      <c r="L28" s="5"/>
      <c r="M28" s="5"/>
      <c r="N28" s="5"/>
      <c r="O28" s="5"/>
      <c r="P28" s="5"/>
      <c r="Q28" s="6"/>
      <c r="R28" s="22"/>
      <c r="S28" s="29" t="str">
        <f t="shared" si="4"/>
        <v>Other</v>
      </c>
      <c r="T28" s="68">
        <f t="shared" si="0"/>
        <v>5</v>
      </c>
      <c r="U28" s="17" t="str">
        <f t="shared" si="1"/>
        <v/>
      </c>
      <c r="V28" s="78" t="str">
        <f t="shared" si="5"/>
        <v/>
      </c>
      <c r="W28" s="23"/>
      <c r="X28" s="29" t="str">
        <f t="shared" si="6"/>
        <v>Other</v>
      </c>
      <c r="Y28" s="74">
        <f t="shared" si="2"/>
        <v>5</v>
      </c>
      <c r="Z28" s="94" t="str">
        <f t="shared" si="3"/>
        <v/>
      </c>
      <c r="AA28" s="95" t="str">
        <f t="shared" si="7"/>
        <v/>
      </c>
    </row>
    <row r="29" spans="2:27" ht="15.75" x14ac:dyDescent="0.25">
      <c r="B29" s="140" t="s">
        <v>34</v>
      </c>
      <c r="C29" s="141"/>
      <c r="D29" s="30"/>
      <c r="E29" s="30"/>
      <c r="F29" s="30"/>
      <c r="G29" s="30"/>
      <c r="H29" s="89"/>
      <c r="I29" s="89"/>
      <c r="J29" s="89"/>
      <c r="K29" s="89"/>
      <c r="L29" s="89"/>
      <c r="M29" s="89"/>
      <c r="N29" s="89"/>
      <c r="O29" s="89"/>
      <c r="P29" s="89"/>
      <c r="Q29" s="90"/>
      <c r="R29" s="22"/>
      <c r="W29" s="23"/>
    </row>
    <row r="30" spans="2:27" ht="18.75" x14ac:dyDescent="0.3">
      <c r="B30" s="142"/>
      <c r="C30" s="143"/>
      <c r="D30" s="98" t="s">
        <v>35</v>
      </c>
      <c r="E30" s="32"/>
      <c r="F30" s="32"/>
      <c r="G30" s="32"/>
      <c r="H30" s="91"/>
      <c r="I30" s="91"/>
      <c r="J30" s="91"/>
      <c r="K30" s="91"/>
      <c r="L30" s="91"/>
      <c r="M30" s="91"/>
      <c r="N30" s="91"/>
      <c r="O30" s="91"/>
      <c r="P30" s="91"/>
      <c r="Q30" s="92"/>
      <c r="R30" s="22"/>
      <c r="S30" s="22"/>
      <c r="T30" s="22"/>
      <c r="U30" s="22"/>
      <c r="V30" s="22"/>
      <c r="W30" s="23"/>
    </row>
    <row r="31" spans="2:27" ht="32.25" customHeight="1" x14ac:dyDescent="0.25">
      <c r="B31" s="33" t="s">
        <v>18</v>
      </c>
      <c r="C31" s="34" t="s">
        <v>19</v>
      </c>
      <c r="D31" s="35"/>
      <c r="E31" s="36" t="s">
        <v>36</v>
      </c>
      <c r="F31" s="36" t="s">
        <v>37</v>
      </c>
      <c r="G31" s="32" t="s">
        <v>38</v>
      </c>
      <c r="H31" s="37" t="s">
        <v>39</v>
      </c>
      <c r="I31" s="32" t="s">
        <v>40</v>
      </c>
      <c r="J31" s="32" t="s">
        <v>41</v>
      </c>
      <c r="K31" s="32" t="s">
        <v>42</v>
      </c>
      <c r="L31" s="32" t="s">
        <v>43</v>
      </c>
      <c r="M31" s="32" t="s">
        <v>44</v>
      </c>
      <c r="N31" s="32" t="s">
        <v>45</v>
      </c>
      <c r="O31" s="32" t="s">
        <v>46</v>
      </c>
      <c r="P31" s="32" t="s">
        <v>47</v>
      </c>
      <c r="Q31" s="38" t="s">
        <v>48</v>
      </c>
      <c r="R31" s="22"/>
      <c r="S31" s="22"/>
      <c r="T31" s="58"/>
      <c r="U31" s="56"/>
      <c r="V31" s="56"/>
      <c r="W31" s="57"/>
      <c r="X31" s="57"/>
      <c r="Y31" s="22"/>
    </row>
    <row r="32" spans="2:27" ht="15.75" x14ac:dyDescent="0.25">
      <c r="B32" s="109" t="str">
        <f>B7</f>
        <v>Gowns</v>
      </c>
      <c r="C32" s="40" t="str">
        <f>IF(C7="","",C7)</f>
        <v>medium</v>
      </c>
      <c r="D32" s="148"/>
      <c r="E32" s="7"/>
      <c r="F32" s="7" t="str">
        <f t="shared" ref="F32:Q32" si="8">IF(F7="","", E7-F7)</f>
        <v/>
      </c>
      <c r="G32" s="7" t="str">
        <f t="shared" si="8"/>
        <v/>
      </c>
      <c r="H32" s="7" t="str">
        <f t="shared" si="8"/>
        <v/>
      </c>
      <c r="I32" s="7" t="str">
        <f t="shared" si="8"/>
        <v/>
      </c>
      <c r="J32" s="7" t="str">
        <f t="shared" si="8"/>
        <v/>
      </c>
      <c r="K32" s="7" t="str">
        <f t="shared" si="8"/>
        <v/>
      </c>
      <c r="L32" s="7" t="str">
        <f t="shared" si="8"/>
        <v/>
      </c>
      <c r="M32" s="7" t="str">
        <f t="shared" si="8"/>
        <v/>
      </c>
      <c r="N32" s="7" t="str">
        <f t="shared" si="8"/>
        <v/>
      </c>
      <c r="O32" s="7" t="str">
        <f t="shared" si="8"/>
        <v/>
      </c>
      <c r="P32" s="7" t="str">
        <f t="shared" si="8"/>
        <v/>
      </c>
      <c r="Q32" s="8" t="str">
        <f t="shared" si="8"/>
        <v/>
      </c>
      <c r="R32" s="22"/>
      <c r="S32" s="22"/>
      <c r="T32" s="22"/>
      <c r="U32" s="56"/>
      <c r="V32" s="56"/>
      <c r="W32" s="57"/>
      <c r="X32" s="57"/>
    </row>
    <row r="33" spans="2:24" ht="15.75" x14ac:dyDescent="0.25">
      <c r="B33" s="110"/>
      <c r="C33" s="40" t="str">
        <f>IF(C8="","",C8)</f>
        <v>large</v>
      </c>
      <c r="D33" s="149"/>
      <c r="E33" s="7" t="str">
        <f t="shared" ref="E33:Q33" si="9">IF(E8="","", D8-E8)</f>
        <v/>
      </c>
      <c r="F33" s="7" t="str">
        <f t="shared" si="9"/>
        <v/>
      </c>
      <c r="G33" s="7" t="str">
        <f t="shared" si="9"/>
        <v/>
      </c>
      <c r="H33" s="7" t="str">
        <f t="shared" si="9"/>
        <v/>
      </c>
      <c r="I33" s="7" t="str">
        <f t="shared" si="9"/>
        <v/>
      </c>
      <c r="J33" s="7" t="str">
        <f t="shared" si="9"/>
        <v/>
      </c>
      <c r="K33" s="7" t="str">
        <f t="shared" si="9"/>
        <v/>
      </c>
      <c r="L33" s="7" t="str">
        <f t="shared" si="9"/>
        <v/>
      </c>
      <c r="M33" s="7" t="str">
        <f t="shared" si="9"/>
        <v/>
      </c>
      <c r="N33" s="7" t="str">
        <f t="shared" si="9"/>
        <v/>
      </c>
      <c r="O33" s="7" t="str">
        <f t="shared" si="9"/>
        <v/>
      </c>
      <c r="P33" s="7" t="str">
        <f t="shared" si="9"/>
        <v/>
      </c>
      <c r="Q33" s="8" t="str">
        <f t="shared" si="9"/>
        <v/>
      </c>
      <c r="R33" s="22"/>
      <c r="S33" s="22"/>
      <c r="T33" s="22"/>
      <c r="U33" s="56"/>
      <c r="V33" s="56"/>
      <c r="W33" s="57"/>
      <c r="X33" s="57"/>
    </row>
    <row r="34" spans="2:24" ht="15.75" x14ac:dyDescent="0.25">
      <c r="B34" s="111"/>
      <c r="C34" s="40" t="str">
        <f>IF(C9="","",C9)</f>
        <v>extra large</v>
      </c>
      <c r="D34" s="149"/>
      <c r="E34" s="7"/>
      <c r="F34" s="7" t="str">
        <f t="shared" ref="E34:Q34" si="10">IF(F9="","", E9-F9)</f>
        <v/>
      </c>
      <c r="G34" s="7" t="str">
        <f t="shared" si="10"/>
        <v/>
      </c>
      <c r="H34" s="7" t="str">
        <f t="shared" si="10"/>
        <v/>
      </c>
      <c r="I34" s="7" t="str">
        <f t="shared" si="10"/>
        <v/>
      </c>
      <c r="J34" s="7" t="str">
        <f t="shared" si="10"/>
        <v/>
      </c>
      <c r="K34" s="7" t="str">
        <f t="shared" si="10"/>
        <v/>
      </c>
      <c r="L34" s="7" t="str">
        <f t="shared" si="10"/>
        <v/>
      </c>
      <c r="M34" s="7" t="str">
        <f t="shared" si="10"/>
        <v/>
      </c>
      <c r="N34" s="7" t="str">
        <f t="shared" si="10"/>
        <v/>
      </c>
      <c r="O34" s="7" t="str">
        <f t="shared" si="10"/>
        <v/>
      </c>
      <c r="P34" s="7" t="str">
        <f t="shared" si="10"/>
        <v/>
      </c>
      <c r="Q34" s="8" t="str">
        <f t="shared" si="10"/>
        <v/>
      </c>
      <c r="R34" s="22"/>
      <c r="S34" s="22"/>
      <c r="T34" s="22"/>
      <c r="U34" s="56"/>
      <c r="V34" s="56"/>
      <c r="W34" s="57"/>
      <c r="X34" s="57"/>
    </row>
    <row r="35" spans="2:24" ht="15.75" customHeight="1" x14ac:dyDescent="0.25">
      <c r="B35" s="109" t="str">
        <f>B10</f>
        <v>Gloves</v>
      </c>
      <c r="C35" s="40" t="str">
        <f t="shared" ref="C35:C53" si="11">IF(C10="","",C10)</f>
        <v>small</v>
      </c>
      <c r="D35" s="149"/>
      <c r="E35" s="7"/>
      <c r="F35" s="7" t="str">
        <f t="shared" ref="E35:Q35" si="12">IF(F10="","", E10-F10)</f>
        <v/>
      </c>
      <c r="G35" s="7" t="str">
        <f t="shared" si="12"/>
        <v/>
      </c>
      <c r="H35" s="7" t="str">
        <f t="shared" si="12"/>
        <v/>
      </c>
      <c r="I35" s="7" t="str">
        <f t="shared" si="12"/>
        <v/>
      </c>
      <c r="J35" s="7" t="str">
        <f t="shared" si="12"/>
        <v/>
      </c>
      <c r="K35" s="7" t="str">
        <f t="shared" si="12"/>
        <v/>
      </c>
      <c r="L35" s="7" t="str">
        <f t="shared" si="12"/>
        <v/>
      </c>
      <c r="M35" s="7" t="str">
        <f t="shared" si="12"/>
        <v/>
      </c>
      <c r="N35" s="7" t="str">
        <f t="shared" si="12"/>
        <v/>
      </c>
      <c r="O35" s="7" t="str">
        <f t="shared" si="12"/>
        <v/>
      </c>
      <c r="P35" s="7" t="str">
        <f t="shared" si="12"/>
        <v/>
      </c>
      <c r="Q35" s="8" t="str">
        <f t="shared" si="12"/>
        <v/>
      </c>
      <c r="R35" s="22"/>
      <c r="S35" s="22"/>
    </row>
    <row r="36" spans="2:24" ht="15.75" x14ac:dyDescent="0.25">
      <c r="B36" s="110"/>
      <c r="C36" s="40" t="str">
        <f t="shared" si="11"/>
        <v>medium</v>
      </c>
      <c r="D36" s="149"/>
      <c r="E36" s="7" t="str">
        <f t="shared" ref="E36:Q36" si="13">IF(E11="","", D11-E11)</f>
        <v/>
      </c>
      <c r="F36" s="7" t="str">
        <f t="shared" si="13"/>
        <v/>
      </c>
      <c r="G36" s="7" t="str">
        <f t="shared" si="13"/>
        <v/>
      </c>
      <c r="H36" s="7" t="str">
        <f t="shared" si="13"/>
        <v/>
      </c>
      <c r="I36" s="7" t="str">
        <f t="shared" si="13"/>
        <v/>
      </c>
      <c r="J36" s="7" t="str">
        <f t="shared" si="13"/>
        <v/>
      </c>
      <c r="K36" s="7" t="str">
        <f t="shared" si="13"/>
        <v/>
      </c>
      <c r="L36" s="7" t="str">
        <f t="shared" si="13"/>
        <v/>
      </c>
      <c r="M36" s="7" t="str">
        <f t="shared" si="13"/>
        <v/>
      </c>
      <c r="N36" s="7" t="str">
        <f t="shared" si="13"/>
        <v/>
      </c>
      <c r="O36" s="7" t="str">
        <f t="shared" si="13"/>
        <v/>
      </c>
      <c r="P36" s="7" t="str">
        <f t="shared" si="13"/>
        <v/>
      </c>
      <c r="Q36" s="8" t="str">
        <f t="shared" si="13"/>
        <v/>
      </c>
      <c r="R36" s="22"/>
      <c r="S36" s="22"/>
      <c r="T36" s="22"/>
      <c r="U36" s="56"/>
      <c r="V36" s="56"/>
      <c r="W36" s="57"/>
      <c r="X36" s="57"/>
    </row>
    <row r="37" spans="2:24" ht="15.75" x14ac:dyDescent="0.25">
      <c r="B37" s="110"/>
      <c r="C37" s="40" t="str">
        <f t="shared" si="11"/>
        <v>large</v>
      </c>
      <c r="D37" s="149"/>
      <c r="E37" s="7" t="str">
        <f t="shared" ref="E37:Q37" si="14">IF(E12="","", D12-E12)</f>
        <v/>
      </c>
      <c r="F37" s="7" t="str">
        <f t="shared" si="14"/>
        <v/>
      </c>
      <c r="G37" s="7" t="str">
        <f t="shared" si="14"/>
        <v/>
      </c>
      <c r="H37" s="7" t="str">
        <f t="shared" si="14"/>
        <v/>
      </c>
      <c r="I37" s="7" t="str">
        <f t="shared" si="14"/>
        <v/>
      </c>
      <c r="J37" s="7" t="str">
        <f t="shared" si="14"/>
        <v/>
      </c>
      <c r="K37" s="7" t="str">
        <f t="shared" si="14"/>
        <v/>
      </c>
      <c r="L37" s="7" t="str">
        <f t="shared" si="14"/>
        <v/>
      </c>
      <c r="M37" s="7" t="str">
        <f t="shared" si="14"/>
        <v/>
      </c>
      <c r="N37" s="7" t="str">
        <f t="shared" si="14"/>
        <v/>
      </c>
      <c r="O37" s="7" t="str">
        <f t="shared" si="14"/>
        <v/>
      </c>
      <c r="P37" s="7" t="str">
        <f t="shared" si="14"/>
        <v/>
      </c>
      <c r="Q37" s="8" t="str">
        <f t="shared" si="14"/>
        <v/>
      </c>
      <c r="R37" s="22"/>
      <c r="S37" s="31"/>
      <c r="T37" s="31"/>
      <c r="U37" s="22"/>
      <c r="V37" s="22"/>
    </row>
    <row r="38" spans="2:24" ht="15.75" x14ac:dyDescent="0.25">
      <c r="B38" s="111"/>
      <c r="C38" s="40" t="str">
        <f t="shared" si="11"/>
        <v>extra large</v>
      </c>
      <c r="D38" s="149"/>
      <c r="E38" s="7" t="str">
        <f t="shared" ref="E38:Q38" si="15">IF(E13="","", D13-E13)</f>
        <v/>
      </c>
      <c r="F38" s="7" t="str">
        <f t="shared" si="15"/>
        <v/>
      </c>
      <c r="G38" s="7" t="str">
        <f t="shared" si="15"/>
        <v/>
      </c>
      <c r="H38" s="7" t="str">
        <f t="shared" si="15"/>
        <v/>
      </c>
      <c r="I38" s="7" t="str">
        <f t="shared" si="15"/>
        <v/>
      </c>
      <c r="J38" s="7" t="str">
        <f t="shared" si="15"/>
        <v/>
      </c>
      <c r="K38" s="7" t="str">
        <f t="shared" si="15"/>
        <v/>
      </c>
      <c r="L38" s="7" t="str">
        <f t="shared" si="15"/>
        <v/>
      </c>
      <c r="M38" s="7" t="str">
        <f t="shared" si="15"/>
        <v/>
      </c>
      <c r="N38" s="7" t="str">
        <f t="shared" si="15"/>
        <v/>
      </c>
      <c r="O38" s="7" t="str">
        <f t="shared" si="15"/>
        <v/>
      </c>
      <c r="P38" s="7" t="str">
        <f t="shared" si="15"/>
        <v/>
      </c>
      <c r="Q38" s="8" t="str">
        <f t="shared" si="15"/>
        <v/>
      </c>
      <c r="R38" s="22"/>
      <c r="S38" s="31"/>
      <c r="T38" s="31"/>
      <c r="U38" s="22"/>
      <c r="V38" s="22"/>
    </row>
    <row r="39" spans="2:24" ht="15.75" x14ac:dyDescent="0.25">
      <c r="B39" s="109" t="str">
        <f>B14</f>
        <v>Respirators</v>
      </c>
      <c r="C39" s="40" t="str">
        <f t="shared" si="11"/>
        <v>3M N95 8000</v>
      </c>
      <c r="D39" s="149"/>
      <c r="E39" s="7" t="str">
        <f t="shared" ref="E39:Q39" si="16">IF(E14="","", D14-E14)</f>
        <v/>
      </c>
      <c r="F39" s="7" t="str">
        <f t="shared" si="16"/>
        <v/>
      </c>
      <c r="G39" s="7" t="str">
        <f t="shared" si="16"/>
        <v/>
      </c>
      <c r="H39" s="7" t="str">
        <f t="shared" si="16"/>
        <v/>
      </c>
      <c r="I39" s="7" t="str">
        <f t="shared" si="16"/>
        <v/>
      </c>
      <c r="J39" s="7" t="str">
        <f t="shared" si="16"/>
        <v/>
      </c>
      <c r="K39" s="7" t="str">
        <f t="shared" si="16"/>
        <v/>
      </c>
      <c r="L39" s="7" t="str">
        <f t="shared" si="16"/>
        <v/>
      </c>
      <c r="M39" s="7" t="str">
        <f t="shared" si="16"/>
        <v/>
      </c>
      <c r="N39" s="7" t="str">
        <f t="shared" si="16"/>
        <v/>
      </c>
      <c r="O39" s="7" t="str">
        <f t="shared" si="16"/>
        <v/>
      </c>
      <c r="P39" s="7" t="str">
        <f t="shared" si="16"/>
        <v/>
      </c>
      <c r="Q39" s="8" t="str">
        <f t="shared" si="16"/>
        <v/>
      </c>
      <c r="R39" s="22"/>
      <c r="S39" s="31"/>
      <c r="T39" s="23"/>
      <c r="U39" s="22"/>
      <c r="V39" s="22"/>
    </row>
    <row r="40" spans="2:24" ht="15.75" x14ac:dyDescent="0.25">
      <c r="B40" s="110"/>
      <c r="C40" s="40" t="str">
        <f t="shared" si="11"/>
        <v>3M N95 1860</v>
      </c>
      <c r="D40" s="149"/>
      <c r="E40" s="7" t="str">
        <f t="shared" ref="E40:Q40" si="17">IF(E15="","", D15-E15)</f>
        <v/>
      </c>
      <c r="F40" s="7" t="str">
        <f t="shared" si="17"/>
        <v/>
      </c>
      <c r="G40" s="7" t="str">
        <f t="shared" si="17"/>
        <v/>
      </c>
      <c r="H40" s="7" t="str">
        <f t="shared" si="17"/>
        <v/>
      </c>
      <c r="I40" s="7" t="str">
        <f t="shared" si="17"/>
        <v/>
      </c>
      <c r="J40" s="7" t="str">
        <f t="shared" si="17"/>
        <v/>
      </c>
      <c r="K40" s="7" t="str">
        <f t="shared" si="17"/>
        <v/>
      </c>
      <c r="L40" s="7" t="str">
        <f t="shared" si="17"/>
        <v/>
      </c>
      <c r="M40" s="7" t="str">
        <f t="shared" si="17"/>
        <v/>
      </c>
      <c r="N40" s="7" t="str">
        <f t="shared" si="17"/>
        <v/>
      </c>
      <c r="O40" s="7" t="str">
        <f t="shared" si="17"/>
        <v/>
      </c>
      <c r="P40" s="7" t="str">
        <f t="shared" si="17"/>
        <v/>
      </c>
      <c r="Q40" s="8" t="str">
        <f t="shared" si="17"/>
        <v/>
      </c>
      <c r="R40" s="22"/>
      <c r="S40" s="31"/>
      <c r="T40" s="23"/>
      <c r="U40" s="22"/>
      <c r="V40" s="22"/>
    </row>
    <row r="41" spans="2:24" ht="15.75" x14ac:dyDescent="0.25">
      <c r="B41" s="110"/>
      <c r="C41" s="40" t="str">
        <f t="shared" si="11"/>
        <v>3M N95 1860s</v>
      </c>
      <c r="D41" s="149"/>
      <c r="E41" s="7" t="str">
        <f t="shared" ref="E41:Q41" si="18">IF(E16="","", D16-E16)</f>
        <v/>
      </c>
      <c r="F41" s="7" t="str">
        <f t="shared" si="18"/>
        <v/>
      </c>
      <c r="G41" s="7" t="str">
        <f t="shared" si="18"/>
        <v/>
      </c>
      <c r="H41" s="7" t="str">
        <f t="shared" si="18"/>
        <v/>
      </c>
      <c r="I41" s="7" t="str">
        <f t="shared" si="18"/>
        <v/>
      </c>
      <c r="J41" s="7" t="str">
        <f t="shared" si="18"/>
        <v/>
      </c>
      <c r="K41" s="7" t="str">
        <f t="shared" si="18"/>
        <v/>
      </c>
      <c r="L41" s="7" t="str">
        <f t="shared" si="18"/>
        <v/>
      </c>
      <c r="M41" s="7" t="str">
        <f t="shared" si="18"/>
        <v/>
      </c>
      <c r="N41" s="7" t="str">
        <f t="shared" si="18"/>
        <v/>
      </c>
      <c r="O41" s="7" t="str">
        <f t="shared" si="18"/>
        <v/>
      </c>
      <c r="P41" s="7" t="str">
        <f t="shared" si="18"/>
        <v/>
      </c>
      <c r="Q41" s="8" t="str">
        <f t="shared" si="18"/>
        <v/>
      </c>
      <c r="R41" s="22"/>
      <c r="S41" s="31"/>
      <c r="T41" s="23"/>
      <c r="U41" s="22"/>
      <c r="V41" s="22"/>
    </row>
    <row r="42" spans="2:24" ht="15.75" x14ac:dyDescent="0.25">
      <c r="B42" s="110"/>
      <c r="C42" s="40" t="str">
        <f t="shared" si="11"/>
        <v/>
      </c>
      <c r="D42" s="149"/>
      <c r="E42" s="7" t="str">
        <f t="shared" ref="E42:Q42" si="19">IF(E17="","", D17-E17)</f>
        <v/>
      </c>
      <c r="F42" s="7" t="str">
        <f t="shared" si="19"/>
        <v/>
      </c>
      <c r="G42" s="7" t="str">
        <f t="shared" si="19"/>
        <v/>
      </c>
      <c r="H42" s="7" t="str">
        <f t="shared" si="19"/>
        <v/>
      </c>
      <c r="I42" s="7" t="str">
        <f t="shared" si="19"/>
        <v/>
      </c>
      <c r="J42" s="7" t="str">
        <f t="shared" si="19"/>
        <v/>
      </c>
      <c r="K42" s="7" t="str">
        <f t="shared" si="19"/>
        <v/>
      </c>
      <c r="L42" s="7" t="str">
        <f t="shared" si="19"/>
        <v/>
      </c>
      <c r="M42" s="7" t="str">
        <f t="shared" si="19"/>
        <v/>
      </c>
      <c r="N42" s="7" t="str">
        <f t="shared" si="19"/>
        <v/>
      </c>
      <c r="O42" s="7" t="str">
        <f t="shared" si="19"/>
        <v/>
      </c>
      <c r="P42" s="7" t="str">
        <f t="shared" si="19"/>
        <v/>
      </c>
      <c r="Q42" s="8" t="str">
        <f t="shared" si="19"/>
        <v/>
      </c>
      <c r="R42" s="22"/>
      <c r="S42" s="31"/>
      <c r="T42" s="31"/>
      <c r="U42" s="22"/>
      <c r="V42" s="22"/>
    </row>
    <row r="43" spans="2:24" ht="15.75" x14ac:dyDescent="0.25">
      <c r="B43" s="110"/>
      <c r="C43" s="40" t="str">
        <f t="shared" si="11"/>
        <v/>
      </c>
      <c r="D43" s="149"/>
      <c r="E43" s="7" t="str">
        <f t="shared" ref="E43:Q43" si="20">IF(E18="","", D18-E18)</f>
        <v/>
      </c>
      <c r="F43" s="7" t="str">
        <f t="shared" si="20"/>
        <v/>
      </c>
      <c r="G43" s="7" t="str">
        <f t="shared" si="20"/>
        <v/>
      </c>
      <c r="H43" s="7" t="str">
        <f t="shared" si="20"/>
        <v/>
      </c>
      <c r="I43" s="7" t="str">
        <f t="shared" si="20"/>
        <v/>
      </c>
      <c r="J43" s="7" t="str">
        <f t="shared" si="20"/>
        <v/>
      </c>
      <c r="K43" s="7" t="str">
        <f t="shared" si="20"/>
        <v/>
      </c>
      <c r="L43" s="7" t="str">
        <f t="shared" si="20"/>
        <v/>
      </c>
      <c r="M43" s="7" t="str">
        <f t="shared" si="20"/>
        <v/>
      </c>
      <c r="N43" s="7" t="str">
        <f t="shared" si="20"/>
        <v/>
      </c>
      <c r="O43" s="7" t="str">
        <f t="shared" si="20"/>
        <v/>
      </c>
      <c r="P43" s="7" t="str">
        <f t="shared" si="20"/>
        <v/>
      </c>
      <c r="Q43" s="8" t="str">
        <f t="shared" si="20"/>
        <v/>
      </c>
      <c r="R43" s="22"/>
      <c r="S43" s="31"/>
      <c r="T43" s="31"/>
      <c r="U43" s="22"/>
      <c r="V43" s="22"/>
    </row>
    <row r="44" spans="2:24" ht="15.75" x14ac:dyDescent="0.25">
      <c r="B44" s="111"/>
      <c r="C44" s="40" t="str">
        <f t="shared" si="11"/>
        <v/>
      </c>
      <c r="D44" s="149"/>
      <c r="E44" s="7" t="str">
        <f t="shared" ref="E44:Q44" si="21">IF(E19="","", D19-E19)</f>
        <v/>
      </c>
      <c r="F44" s="7" t="str">
        <f t="shared" si="21"/>
        <v/>
      </c>
      <c r="G44" s="7" t="str">
        <f t="shared" si="21"/>
        <v/>
      </c>
      <c r="H44" s="7" t="str">
        <f t="shared" si="21"/>
        <v/>
      </c>
      <c r="I44" s="7" t="str">
        <f t="shared" si="21"/>
        <v/>
      </c>
      <c r="J44" s="7" t="str">
        <f t="shared" si="21"/>
        <v/>
      </c>
      <c r="K44" s="7" t="str">
        <f t="shared" si="21"/>
        <v/>
      </c>
      <c r="L44" s="7" t="str">
        <f t="shared" si="21"/>
        <v/>
      </c>
      <c r="M44" s="7" t="str">
        <f t="shared" si="21"/>
        <v/>
      </c>
      <c r="N44" s="7" t="str">
        <f t="shared" si="21"/>
        <v/>
      </c>
      <c r="O44" s="7" t="str">
        <f t="shared" si="21"/>
        <v/>
      </c>
      <c r="P44" s="7" t="str">
        <f t="shared" si="21"/>
        <v/>
      </c>
      <c r="Q44" s="8" t="str">
        <f t="shared" si="21"/>
        <v/>
      </c>
      <c r="R44" s="22"/>
      <c r="S44" s="31"/>
      <c r="T44" s="31"/>
      <c r="U44" s="22"/>
      <c r="V44" s="22"/>
    </row>
    <row r="45" spans="2:24" ht="15.75" x14ac:dyDescent="0.25">
      <c r="B45" s="109" t="str">
        <f>B20</f>
        <v>Surgical Masks</v>
      </c>
      <c r="C45" s="40" t="str">
        <f t="shared" si="11"/>
        <v/>
      </c>
      <c r="D45" s="149"/>
      <c r="E45" s="7" t="str">
        <f t="shared" ref="E45:Q45" si="22">IF(E20="","", D20-E20)</f>
        <v/>
      </c>
      <c r="F45" s="7" t="str">
        <f t="shared" si="22"/>
        <v/>
      </c>
      <c r="G45" s="7" t="str">
        <f t="shared" si="22"/>
        <v/>
      </c>
      <c r="H45" s="7" t="str">
        <f t="shared" si="22"/>
        <v/>
      </c>
      <c r="I45" s="7" t="str">
        <f t="shared" si="22"/>
        <v/>
      </c>
      <c r="J45" s="7" t="str">
        <f t="shared" si="22"/>
        <v/>
      </c>
      <c r="K45" s="7" t="str">
        <f t="shared" si="22"/>
        <v/>
      </c>
      <c r="L45" s="7" t="str">
        <f t="shared" si="22"/>
        <v/>
      </c>
      <c r="M45" s="7" t="str">
        <f t="shared" si="22"/>
        <v/>
      </c>
      <c r="N45" s="7" t="str">
        <f t="shared" si="22"/>
        <v/>
      </c>
      <c r="O45" s="7" t="str">
        <f t="shared" si="22"/>
        <v/>
      </c>
      <c r="P45" s="7" t="str">
        <f t="shared" si="22"/>
        <v/>
      </c>
      <c r="Q45" s="8" t="str">
        <f t="shared" si="22"/>
        <v/>
      </c>
      <c r="R45" s="22"/>
      <c r="S45" s="22"/>
      <c r="T45" s="22"/>
      <c r="U45" s="22"/>
      <c r="V45" s="22"/>
    </row>
    <row r="46" spans="2:24" ht="15.75" x14ac:dyDescent="0.25">
      <c r="B46" s="111"/>
      <c r="C46" s="40" t="str">
        <f t="shared" si="11"/>
        <v/>
      </c>
      <c r="D46" s="149"/>
      <c r="E46" s="7" t="str">
        <f t="shared" ref="E46:Q46" si="23">IF(E21="","", D21-E21)</f>
        <v/>
      </c>
      <c r="F46" s="7" t="str">
        <f t="shared" si="23"/>
        <v/>
      </c>
      <c r="G46" s="7" t="str">
        <f t="shared" si="23"/>
        <v/>
      </c>
      <c r="H46" s="7" t="str">
        <f t="shared" si="23"/>
        <v/>
      </c>
      <c r="I46" s="7" t="str">
        <f t="shared" si="23"/>
        <v/>
      </c>
      <c r="J46" s="7" t="str">
        <f t="shared" si="23"/>
        <v/>
      </c>
      <c r="K46" s="7" t="str">
        <f t="shared" si="23"/>
        <v/>
      </c>
      <c r="L46" s="7" t="str">
        <f t="shared" si="23"/>
        <v/>
      </c>
      <c r="M46" s="7" t="str">
        <f t="shared" si="23"/>
        <v/>
      </c>
      <c r="N46" s="7" t="str">
        <f t="shared" si="23"/>
        <v/>
      </c>
      <c r="O46" s="7" t="str">
        <f t="shared" si="23"/>
        <v/>
      </c>
      <c r="P46" s="7" t="str">
        <f t="shared" si="23"/>
        <v/>
      </c>
      <c r="Q46" s="8" t="str">
        <f t="shared" si="23"/>
        <v/>
      </c>
      <c r="R46" s="22"/>
      <c r="S46" s="22"/>
      <c r="T46" s="22"/>
      <c r="U46" s="22"/>
      <c r="V46" s="22"/>
    </row>
    <row r="47" spans="2:24" ht="15.75" x14ac:dyDescent="0.25">
      <c r="B47" s="109" t="str">
        <f>B22</f>
        <v>Face Shields</v>
      </c>
      <c r="C47" s="40" t="str">
        <f t="shared" si="11"/>
        <v/>
      </c>
      <c r="D47" s="149"/>
      <c r="E47" s="7" t="str">
        <f t="shared" ref="E47:Q47" si="24">IF(E22="","", D22-E22)</f>
        <v/>
      </c>
      <c r="F47" s="7" t="str">
        <f t="shared" si="24"/>
        <v/>
      </c>
      <c r="G47" s="7" t="str">
        <f t="shared" si="24"/>
        <v/>
      </c>
      <c r="H47" s="7" t="str">
        <f t="shared" si="24"/>
        <v/>
      </c>
      <c r="I47" s="7" t="str">
        <f t="shared" si="24"/>
        <v/>
      </c>
      <c r="J47" s="7" t="str">
        <f t="shared" si="24"/>
        <v/>
      </c>
      <c r="K47" s="7" t="str">
        <f t="shared" si="24"/>
        <v/>
      </c>
      <c r="L47" s="7" t="str">
        <f t="shared" si="24"/>
        <v/>
      </c>
      <c r="M47" s="7" t="str">
        <f t="shared" si="24"/>
        <v/>
      </c>
      <c r="N47" s="7" t="str">
        <f t="shared" si="24"/>
        <v/>
      </c>
      <c r="O47" s="7" t="str">
        <f t="shared" si="24"/>
        <v/>
      </c>
      <c r="P47" s="7" t="str">
        <f t="shared" si="24"/>
        <v/>
      </c>
      <c r="Q47" s="8" t="str">
        <f t="shared" si="24"/>
        <v/>
      </c>
      <c r="R47" s="22"/>
      <c r="S47" s="22"/>
      <c r="T47" s="22"/>
      <c r="U47" s="22"/>
      <c r="V47" s="22"/>
    </row>
    <row r="48" spans="2:24" ht="15.75" x14ac:dyDescent="0.25">
      <c r="B48" s="111"/>
      <c r="C48" s="40" t="str">
        <f t="shared" si="11"/>
        <v/>
      </c>
      <c r="D48" s="149"/>
      <c r="E48" s="7" t="str">
        <f t="shared" ref="E48:Q48" si="25">IF(E23="","", D23-E23)</f>
        <v/>
      </c>
      <c r="F48" s="7" t="str">
        <f t="shared" si="25"/>
        <v/>
      </c>
      <c r="G48" s="7" t="str">
        <f t="shared" si="25"/>
        <v/>
      </c>
      <c r="H48" s="7" t="str">
        <f t="shared" si="25"/>
        <v/>
      </c>
      <c r="I48" s="7" t="str">
        <f t="shared" si="25"/>
        <v/>
      </c>
      <c r="J48" s="7" t="str">
        <f t="shared" si="25"/>
        <v/>
      </c>
      <c r="K48" s="7" t="str">
        <f t="shared" si="25"/>
        <v/>
      </c>
      <c r="L48" s="7" t="str">
        <f t="shared" si="25"/>
        <v/>
      </c>
      <c r="M48" s="7" t="str">
        <f t="shared" si="25"/>
        <v/>
      </c>
      <c r="N48" s="7" t="str">
        <f t="shared" si="25"/>
        <v/>
      </c>
      <c r="O48" s="7" t="str">
        <f t="shared" si="25"/>
        <v/>
      </c>
      <c r="P48" s="7" t="str">
        <f t="shared" si="25"/>
        <v/>
      </c>
      <c r="Q48" s="8" t="str">
        <f t="shared" si="25"/>
        <v/>
      </c>
      <c r="R48" s="22"/>
      <c r="S48" s="22"/>
      <c r="T48" s="22"/>
      <c r="U48" s="22"/>
      <c r="V48" s="22"/>
    </row>
    <row r="49" spans="2:22" ht="15.75" x14ac:dyDescent="0.25">
      <c r="B49" s="39" t="str">
        <f>IF(B24="","",B24)</f>
        <v>Other</v>
      </c>
      <c r="C49" s="40">
        <f t="shared" si="11"/>
        <v>1</v>
      </c>
      <c r="D49" s="149"/>
      <c r="E49" s="7" t="str">
        <f t="shared" ref="E49:Q49" si="26">IF(E24="","", D24-E24)</f>
        <v/>
      </c>
      <c r="F49" s="7" t="str">
        <f t="shared" si="26"/>
        <v/>
      </c>
      <c r="G49" s="7" t="str">
        <f t="shared" si="26"/>
        <v/>
      </c>
      <c r="H49" s="7" t="str">
        <f t="shared" si="26"/>
        <v/>
      </c>
      <c r="I49" s="7" t="str">
        <f t="shared" si="26"/>
        <v/>
      </c>
      <c r="J49" s="7" t="str">
        <f t="shared" si="26"/>
        <v/>
      </c>
      <c r="K49" s="7" t="str">
        <f t="shared" si="26"/>
        <v/>
      </c>
      <c r="L49" s="7" t="str">
        <f t="shared" si="26"/>
        <v/>
      </c>
      <c r="M49" s="7" t="str">
        <f t="shared" si="26"/>
        <v/>
      </c>
      <c r="N49" s="7" t="str">
        <f t="shared" si="26"/>
        <v/>
      </c>
      <c r="O49" s="7" t="str">
        <f t="shared" si="26"/>
        <v/>
      </c>
      <c r="P49" s="7" t="str">
        <f t="shared" si="26"/>
        <v/>
      </c>
      <c r="Q49" s="8" t="str">
        <f t="shared" si="26"/>
        <v/>
      </c>
      <c r="R49" s="22"/>
      <c r="S49" s="22"/>
      <c r="T49" s="22"/>
      <c r="U49" s="22"/>
      <c r="V49" s="22"/>
    </row>
    <row r="50" spans="2:22" ht="15.75" x14ac:dyDescent="0.25">
      <c r="B50" s="39" t="str">
        <f t="shared" ref="B50:B53" si="27">IF(B25="","",B25)</f>
        <v>Other</v>
      </c>
      <c r="C50" s="40">
        <f t="shared" si="11"/>
        <v>2</v>
      </c>
      <c r="D50" s="149"/>
      <c r="E50" s="7" t="str">
        <f t="shared" ref="E50:Q50" si="28">IF(E25="","", D25-E25)</f>
        <v/>
      </c>
      <c r="F50" s="7" t="str">
        <f t="shared" si="28"/>
        <v/>
      </c>
      <c r="G50" s="7" t="str">
        <f t="shared" si="28"/>
        <v/>
      </c>
      <c r="H50" s="7" t="str">
        <f t="shared" si="28"/>
        <v/>
      </c>
      <c r="I50" s="7" t="str">
        <f t="shared" si="28"/>
        <v/>
      </c>
      <c r="J50" s="7" t="str">
        <f t="shared" si="28"/>
        <v/>
      </c>
      <c r="K50" s="7" t="str">
        <f t="shared" si="28"/>
        <v/>
      </c>
      <c r="L50" s="7" t="str">
        <f t="shared" si="28"/>
        <v/>
      </c>
      <c r="M50" s="7" t="str">
        <f t="shared" si="28"/>
        <v/>
      </c>
      <c r="N50" s="7" t="str">
        <f t="shared" si="28"/>
        <v/>
      </c>
      <c r="O50" s="7" t="str">
        <f t="shared" si="28"/>
        <v/>
      </c>
      <c r="P50" s="7" t="str">
        <f t="shared" si="28"/>
        <v/>
      </c>
      <c r="Q50" s="8" t="str">
        <f t="shared" si="28"/>
        <v/>
      </c>
      <c r="R50" s="22"/>
      <c r="S50" s="22"/>
      <c r="T50" s="22"/>
      <c r="U50" s="22"/>
      <c r="V50" s="22"/>
    </row>
    <row r="51" spans="2:22" ht="15.75" x14ac:dyDescent="0.25">
      <c r="B51" s="39" t="str">
        <f t="shared" si="27"/>
        <v>Other</v>
      </c>
      <c r="C51" s="40">
        <f t="shared" si="11"/>
        <v>3</v>
      </c>
      <c r="D51" s="149"/>
      <c r="E51" s="7" t="str">
        <f t="shared" ref="E51:Q51" si="29">IF(E26="","", D26-E26)</f>
        <v/>
      </c>
      <c r="F51" s="7" t="str">
        <f t="shared" si="29"/>
        <v/>
      </c>
      <c r="G51" s="7" t="str">
        <f t="shared" si="29"/>
        <v/>
      </c>
      <c r="H51" s="7" t="str">
        <f t="shared" si="29"/>
        <v/>
      </c>
      <c r="I51" s="7" t="str">
        <f t="shared" si="29"/>
        <v/>
      </c>
      <c r="J51" s="7" t="str">
        <f t="shared" si="29"/>
        <v/>
      </c>
      <c r="K51" s="7" t="str">
        <f t="shared" si="29"/>
        <v/>
      </c>
      <c r="L51" s="7" t="str">
        <f t="shared" si="29"/>
        <v/>
      </c>
      <c r="M51" s="7" t="str">
        <f t="shared" si="29"/>
        <v/>
      </c>
      <c r="N51" s="7" t="str">
        <f t="shared" si="29"/>
        <v/>
      </c>
      <c r="O51" s="7" t="str">
        <f t="shared" si="29"/>
        <v/>
      </c>
      <c r="P51" s="7" t="str">
        <f t="shared" si="29"/>
        <v/>
      </c>
      <c r="Q51" s="8" t="str">
        <f t="shared" si="29"/>
        <v/>
      </c>
      <c r="R51" s="22"/>
      <c r="S51" s="22"/>
      <c r="T51" s="22"/>
      <c r="U51" s="22"/>
      <c r="V51" s="22"/>
    </row>
    <row r="52" spans="2:22" ht="15.75" x14ac:dyDescent="0.25">
      <c r="B52" s="39" t="str">
        <f t="shared" si="27"/>
        <v>Other</v>
      </c>
      <c r="C52" s="40">
        <f t="shared" si="11"/>
        <v>4</v>
      </c>
      <c r="D52" s="149"/>
      <c r="E52" s="7" t="str">
        <f t="shared" ref="E52:Q52" si="30">IF(E27="","", D27-E27)</f>
        <v/>
      </c>
      <c r="F52" s="7" t="str">
        <f t="shared" si="30"/>
        <v/>
      </c>
      <c r="G52" s="7" t="str">
        <f t="shared" si="30"/>
        <v/>
      </c>
      <c r="H52" s="7" t="str">
        <f t="shared" si="30"/>
        <v/>
      </c>
      <c r="I52" s="7" t="str">
        <f t="shared" si="30"/>
        <v/>
      </c>
      <c r="J52" s="7" t="str">
        <f t="shared" si="30"/>
        <v/>
      </c>
      <c r="K52" s="7" t="str">
        <f t="shared" si="30"/>
        <v/>
      </c>
      <c r="L52" s="7" t="str">
        <f t="shared" si="30"/>
        <v/>
      </c>
      <c r="M52" s="7" t="str">
        <f t="shared" si="30"/>
        <v/>
      </c>
      <c r="N52" s="7" t="str">
        <f t="shared" si="30"/>
        <v/>
      </c>
      <c r="O52" s="7" t="str">
        <f t="shared" si="30"/>
        <v/>
      </c>
      <c r="P52" s="7" t="str">
        <f t="shared" si="30"/>
        <v/>
      </c>
      <c r="Q52" s="8" t="str">
        <f t="shared" si="30"/>
        <v/>
      </c>
      <c r="R52" s="22"/>
      <c r="S52" s="22"/>
      <c r="T52" s="22"/>
      <c r="U52" s="22"/>
      <c r="V52" s="22"/>
    </row>
    <row r="53" spans="2:22" ht="16.5" thickBot="1" x14ac:dyDescent="0.3">
      <c r="B53" s="39" t="str">
        <f t="shared" si="27"/>
        <v>Other</v>
      </c>
      <c r="C53" s="69">
        <f t="shared" si="11"/>
        <v>5</v>
      </c>
      <c r="D53" s="150"/>
      <c r="E53" s="9" t="str">
        <f t="shared" ref="E53:Q53" si="31">IF(E28="","", D28-E28)</f>
        <v/>
      </c>
      <c r="F53" s="9" t="str">
        <f t="shared" si="31"/>
        <v/>
      </c>
      <c r="G53" s="9" t="str">
        <f t="shared" si="31"/>
        <v/>
      </c>
      <c r="H53" s="9" t="str">
        <f t="shared" si="31"/>
        <v/>
      </c>
      <c r="I53" s="9" t="str">
        <f t="shared" si="31"/>
        <v/>
      </c>
      <c r="J53" s="9" t="str">
        <f t="shared" si="31"/>
        <v/>
      </c>
      <c r="K53" s="9" t="str">
        <f t="shared" si="31"/>
        <v/>
      </c>
      <c r="L53" s="9" t="str">
        <f t="shared" si="31"/>
        <v/>
      </c>
      <c r="M53" s="9" t="str">
        <f t="shared" si="31"/>
        <v/>
      </c>
      <c r="N53" s="9" t="str">
        <f t="shared" si="31"/>
        <v/>
      </c>
      <c r="O53" s="9" t="str">
        <f t="shared" si="31"/>
        <v/>
      </c>
      <c r="P53" s="9" t="str">
        <f t="shared" si="31"/>
        <v/>
      </c>
      <c r="Q53" s="10" t="str">
        <f t="shared" si="31"/>
        <v/>
      </c>
      <c r="R53" s="22"/>
      <c r="S53" s="22"/>
      <c r="T53" s="22"/>
      <c r="U53" s="22"/>
      <c r="V53" s="22"/>
    </row>
    <row r="54" spans="2:22" ht="15.75" x14ac:dyDescent="0.25">
      <c r="B54" s="144" t="s">
        <v>49</v>
      </c>
      <c r="C54" s="145"/>
      <c r="D54" s="11"/>
      <c r="E54" s="11"/>
      <c r="F54" s="11"/>
      <c r="G54" s="11"/>
      <c r="H54" s="82"/>
      <c r="I54" s="82"/>
      <c r="J54" s="82"/>
      <c r="K54" s="82"/>
      <c r="L54" s="82"/>
      <c r="M54" s="82"/>
      <c r="N54" s="82"/>
      <c r="O54" s="82"/>
      <c r="P54" s="82"/>
      <c r="Q54" s="83"/>
      <c r="R54" s="22"/>
      <c r="S54" s="22"/>
      <c r="T54" s="22"/>
      <c r="U54" s="22"/>
      <c r="V54" s="22"/>
    </row>
    <row r="55" spans="2:22" ht="18.75" x14ac:dyDescent="0.3">
      <c r="B55" s="146"/>
      <c r="C55" s="147"/>
      <c r="D55" s="139" t="s">
        <v>50</v>
      </c>
      <c r="E55" s="139"/>
      <c r="F55" s="139"/>
      <c r="G55" s="139"/>
      <c r="H55" s="84"/>
      <c r="I55" s="84"/>
      <c r="J55" s="84"/>
      <c r="K55" s="84"/>
      <c r="L55" s="84"/>
      <c r="M55" s="84"/>
      <c r="N55" s="84"/>
      <c r="O55" s="84"/>
      <c r="P55" s="84"/>
      <c r="Q55" s="85"/>
      <c r="R55" s="22"/>
      <c r="S55" s="22"/>
      <c r="T55" s="22"/>
      <c r="U55" s="22"/>
      <c r="V55" s="22"/>
    </row>
    <row r="56" spans="2:22" ht="39" customHeight="1" x14ac:dyDescent="0.25">
      <c r="B56" s="41" t="s">
        <v>18</v>
      </c>
      <c r="C56" s="42" t="s">
        <v>19</v>
      </c>
      <c r="D56" s="12" t="s">
        <v>1</v>
      </c>
      <c r="E56" s="12" t="s">
        <v>2</v>
      </c>
      <c r="F56" s="13" t="s">
        <v>3</v>
      </c>
      <c r="G56" s="13" t="s">
        <v>4</v>
      </c>
      <c r="H56" s="13" t="s">
        <v>5</v>
      </c>
      <c r="I56" s="13" t="s">
        <v>6</v>
      </c>
      <c r="J56" s="13" t="s">
        <v>51</v>
      </c>
      <c r="K56" s="13" t="s">
        <v>8</v>
      </c>
      <c r="L56" s="13" t="s">
        <v>9</v>
      </c>
      <c r="M56" s="13" t="s">
        <v>10</v>
      </c>
      <c r="N56" s="13" t="s">
        <v>11</v>
      </c>
      <c r="O56" s="13" t="s">
        <v>12</v>
      </c>
      <c r="P56" s="13" t="s">
        <v>13</v>
      </c>
      <c r="Q56" s="14" t="s">
        <v>14</v>
      </c>
      <c r="R56" s="22"/>
      <c r="S56" s="22"/>
      <c r="T56" s="22"/>
      <c r="U56" s="22"/>
      <c r="V56" s="22"/>
    </row>
    <row r="57" spans="2:22" ht="15.75" x14ac:dyDescent="0.25">
      <c r="B57" s="134" t="str">
        <f>B7</f>
        <v>Gowns</v>
      </c>
      <c r="C57" s="13" t="str">
        <f t="shared" ref="C57:C73" si="32">IF(C7="","",C7)</f>
        <v>medium</v>
      </c>
      <c r="D57" s="15" t="str">
        <f>IF(D7&lt;&gt;"",D7/$U7,"")</f>
        <v/>
      </c>
      <c r="E57" s="15" t="str">
        <f t="shared" ref="E57:Q57" si="33">IF(E7&lt;&gt;"",E7/$U7,"")</f>
        <v/>
      </c>
      <c r="F57" s="15" t="str">
        <f t="shared" si="33"/>
        <v/>
      </c>
      <c r="G57" s="15" t="str">
        <f t="shared" si="33"/>
        <v/>
      </c>
      <c r="H57" s="15" t="str">
        <f t="shared" si="33"/>
        <v/>
      </c>
      <c r="I57" s="15" t="str">
        <f t="shared" si="33"/>
        <v/>
      </c>
      <c r="J57" s="15" t="str">
        <f t="shared" si="33"/>
        <v/>
      </c>
      <c r="K57" s="15" t="str">
        <f t="shared" si="33"/>
        <v/>
      </c>
      <c r="L57" s="15" t="str">
        <f t="shared" si="33"/>
        <v/>
      </c>
      <c r="M57" s="15" t="str">
        <f t="shared" si="33"/>
        <v/>
      </c>
      <c r="N57" s="15" t="str">
        <f t="shared" si="33"/>
        <v/>
      </c>
      <c r="O57" s="15" t="str">
        <f t="shared" si="33"/>
        <v/>
      </c>
      <c r="P57" s="15" t="str">
        <f t="shared" si="33"/>
        <v/>
      </c>
      <c r="Q57" s="16" t="str">
        <f t="shared" si="33"/>
        <v/>
      </c>
      <c r="R57" s="22"/>
      <c r="S57" s="22"/>
      <c r="T57" s="22"/>
      <c r="U57" s="22"/>
      <c r="V57" s="22"/>
    </row>
    <row r="58" spans="2:22" ht="15.75" x14ac:dyDescent="0.25">
      <c r="B58" s="135"/>
      <c r="C58" s="13" t="str">
        <f t="shared" si="32"/>
        <v>large</v>
      </c>
      <c r="D58" s="15" t="str">
        <f t="shared" ref="D58:Q58" si="34">IF(D8&lt;&gt;"",D8/$U8,"")</f>
        <v/>
      </c>
      <c r="E58" s="15" t="str">
        <f t="shared" si="34"/>
        <v/>
      </c>
      <c r="F58" s="15" t="str">
        <f t="shared" si="34"/>
        <v/>
      </c>
      <c r="G58" s="15" t="str">
        <f>IF(G8&lt;&gt;"",G8/$U8,"")</f>
        <v/>
      </c>
      <c r="H58" s="15" t="str">
        <f t="shared" si="34"/>
        <v/>
      </c>
      <c r="I58" s="15" t="str">
        <f t="shared" si="34"/>
        <v/>
      </c>
      <c r="J58" s="15" t="str">
        <f t="shared" si="34"/>
        <v/>
      </c>
      <c r="K58" s="15" t="str">
        <f t="shared" si="34"/>
        <v/>
      </c>
      <c r="L58" s="15" t="str">
        <f t="shared" si="34"/>
        <v/>
      </c>
      <c r="M58" s="15" t="str">
        <f t="shared" si="34"/>
        <v/>
      </c>
      <c r="N58" s="15" t="str">
        <f t="shared" si="34"/>
        <v/>
      </c>
      <c r="O58" s="15" t="str">
        <f t="shared" si="34"/>
        <v/>
      </c>
      <c r="P58" s="15" t="str">
        <f t="shared" si="34"/>
        <v/>
      </c>
      <c r="Q58" s="16" t="str">
        <f t="shared" si="34"/>
        <v/>
      </c>
      <c r="R58" s="22"/>
      <c r="S58" s="22"/>
      <c r="T58" s="22"/>
      <c r="U58" s="22"/>
      <c r="V58" s="22"/>
    </row>
    <row r="59" spans="2:22" ht="15.75" x14ac:dyDescent="0.25">
      <c r="B59" s="136"/>
      <c r="C59" s="13" t="str">
        <f t="shared" si="32"/>
        <v>extra large</v>
      </c>
      <c r="D59" s="15" t="str">
        <f t="shared" ref="D59:Q59" si="35">IF(D9&lt;&gt;"",D9/$U9,"")</f>
        <v/>
      </c>
      <c r="E59" s="15" t="str">
        <f t="shared" si="35"/>
        <v/>
      </c>
      <c r="F59" s="15" t="str">
        <f t="shared" si="35"/>
        <v/>
      </c>
      <c r="G59" s="15" t="str">
        <f t="shared" si="35"/>
        <v/>
      </c>
      <c r="H59" s="15" t="str">
        <f t="shared" si="35"/>
        <v/>
      </c>
      <c r="I59" s="15" t="str">
        <f t="shared" si="35"/>
        <v/>
      </c>
      <c r="J59" s="15" t="str">
        <f t="shared" si="35"/>
        <v/>
      </c>
      <c r="K59" s="15" t="str">
        <f t="shared" si="35"/>
        <v/>
      </c>
      <c r="L59" s="15" t="str">
        <f t="shared" si="35"/>
        <v/>
      </c>
      <c r="M59" s="15" t="str">
        <f t="shared" si="35"/>
        <v/>
      </c>
      <c r="N59" s="15" t="str">
        <f t="shared" si="35"/>
        <v/>
      </c>
      <c r="O59" s="15" t="str">
        <f t="shared" si="35"/>
        <v/>
      </c>
      <c r="P59" s="15" t="str">
        <f t="shared" si="35"/>
        <v/>
      </c>
      <c r="Q59" s="16" t="str">
        <f t="shared" si="35"/>
        <v/>
      </c>
      <c r="R59" s="22"/>
      <c r="S59" s="22"/>
      <c r="T59" s="22"/>
      <c r="U59" s="22"/>
      <c r="V59" s="22"/>
    </row>
    <row r="60" spans="2:22" ht="15.75" x14ac:dyDescent="0.25">
      <c r="B60" s="134" t="str">
        <f>B10</f>
        <v>Gloves</v>
      </c>
      <c r="C60" s="13" t="str">
        <f t="shared" si="32"/>
        <v>small</v>
      </c>
      <c r="D60" s="15" t="str">
        <f t="shared" ref="D60:Q60" si="36">IF(D10&lt;&gt;"",D10/$U10,"")</f>
        <v/>
      </c>
      <c r="E60" s="15" t="str">
        <f t="shared" si="36"/>
        <v/>
      </c>
      <c r="F60" s="15" t="str">
        <f t="shared" si="36"/>
        <v/>
      </c>
      <c r="G60" s="15" t="str">
        <f t="shared" si="36"/>
        <v/>
      </c>
      <c r="H60" s="15" t="str">
        <f t="shared" si="36"/>
        <v/>
      </c>
      <c r="I60" s="15" t="str">
        <f t="shared" si="36"/>
        <v/>
      </c>
      <c r="J60" s="15" t="str">
        <f t="shared" si="36"/>
        <v/>
      </c>
      <c r="K60" s="15" t="str">
        <f t="shared" si="36"/>
        <v/>
      </c>
      <c r="L60" s="15" t="str">
        <f t="shared" si="36"/>
        <v/>
      </c>
      <c r="M60" s="15" t="str">
        <f t="shared" si="36"/>
        <v/>
      </c>
      <c r="N60" s="15" t="str">
        <f t="shared" si="36"/>
        <v/>
      </c>
      <c r="O60" s="15" t="str">
        <f t="shared" si="36"/>
        <v/>
      </c>
      <c r="P60" s="15" t="str">
        <f t="shared" si="36"/>
        <v/>
      </c>
      <c r="Q60" s="16" t="str">
        <f t="shared" si="36"/>
        <v/>
      </c>
      <c r="R60" s="22"/>
      <c r="S60" s="22"/>
      <c r="T60" s="22"/>
      <c r="U60" s="22"/>
      <c r="V60" s="22"/>
    </row>
    <row r="61" spans="2:22" ht="15.75" x14ac:dyDescent="0.25">
      <c r="B61" s="135"/>
      <c r="C61" s="13" t="str">
        <f t="shared" si="32"/>
        <v>medium</v>
      </c>
      <c r="D61" s="15" t="str">
        <f t="shared" ref="D61:Q61" si="37">IF(D11&lt;&gt;"",D11/$U11,"")</f>
        <v/>
      </c>
      <c r="E61" s="15" t="str">
        <f t="shared" si="37"/>
        <v/>
      </c>
      <c r="F61" s="15" t="str">
        <f t="shared" si="37"/>
        <v/>
      </c>
      <c r="G61" s="15" t="str">
        <f t="shared" si="37"/>
        <v/>
      </c>
      <c r="H61" s="15" t="str">
        <f t="shared" si="37"/>
        <v/>
      </c>
      <c r="I61" s="15" t="str">
        <f t="shared" si="37"/>
        <v/>
      </c>
      <c r="J61" s="15" t="str">
        <f t="shared" si="37"/>
        <v/>
      </c>
      <c r="K61" s="15" t="str">
        <f t="shared" si="37"/>
        <v/>
      </c>
      <c r="L61" s="15" t="str">
        <f t="shared" si="37"/>
        <v/>
      </c>
      <c r="M61" s="15" t="str">
        <f t="shared" si="37"/>
        <v/>
      </c>
      <c r="N61" s="15" t="str">
        <f t="shared" si="37"/>
        <v/>
      </c>
      <c r="O61" s="15" t="str">
        <f t="shared" si="37"/>
        <v/>
      </c>
      <c r="P61" s="15" t="str">
        <f t="shared" si="37"/>
        <v/>
      </c>
      <c r="Q61" s="16" t="str">
        <f t="shared" si="37"/>
        <v/>
      </c>
      <c r="R61" s="22"/>
      <c r="S61" s="22"/>
      <c r="T61" s="22"/>
      <c r="U61" s="22"/>
      <c r="V61" s="22"/>
    </row>
    <row r="62" spans="2:22" ht="15.75" x14ac:dyDescent="0.25">
      <c r="B62" s="135"/>
      <c r="C62" s="13" t="str">
        <f t="shared" si="32"/>
        <v>large</v>
      </c>
      <c r="D62" s="15" t="str">
        <f t="shared" ref="D62:Q62" si="38">IF(D12&lt;&gt;"",D12/$U12,"")</f>
        <v/>
      </c>
      <c r="E62" s="15" t="str">
        <f t="shared" si="38"/>
        <v/>
      </c>
      <c r="F62" s="15" t="str">
        <f t="shared" si="38"/>
        <v/>
      </c>
      <c r="G62" s="15" t="str">
        <f t="shared" si="38"/>
        <v/>
      </c>
      <c r="H62" s="15" t="str">
        <f t="shared" si="38"/>
        <v/>
      </c>
      <c r="I62" s="15" t="str">
        <f t="shared" si="38"/>
        <v/>
      </c>
      <c r="J62" s="15" t="str">
        <f t="shared" si="38"/>
        <v/>
      </c>
      <c r="K62" s="15" t="str">
        <f t="shared" si="38"/>
        <v/>
      </c>
      <c r="L62" s="15" t="str">
        <f t="shared" si="38"/>
        <v/>
      </c>
      <c r="M62" s="15" t="str">
        <f t="shared" si="38"/>
        <v/>
      </c>
      <c r="N62" s="15" t="str">
        <f t="shared" si="38"/>
        <v/>
      </c>
      <c r="O62" s="15" t="str">
        <f t="shared" si="38"/>
        <v/>
      </c>
      <c r="P62" s="15" t="str">
        <f t="shared" si="38"/>
        <v/>
      </c>
      <c r="Q62" s="16" t="str">
        <f t="shared" si="38"/>
        <v/>
      </c>
      <c r="R62" s="22"/>
      <c r="S62" s="22"/>
      <c r="T62" s="22"/>
      <c r="U62" s="22"/>
      <c r="V62" s="22"/>
    </row>
    <row r="63" spans="2:22" ht="15.75" x14ac:dyDescent="0.25">
      <c r="B63" s="136"/>
      <c r="C63" s="13" t="str">
        <f t="shared" si="32"/>
        <v>extra large</v>
      </c>
      <c r="D63" s="15" t="str">
        <f t="shared" ref="D63:Q63" si="39">IF(D13&lt;&gt;"",D13/$U13,"")</f>
        <v/>
      </c>
      <c r="E63" s="15" t="str">
        <f t="shared" si="39"/>
        <v/>
      </c>
      <c r="F63" s="15" t="str">
        <f t="shared" si="39"/>
        <v/>
      </c>
      <c r="G63" s="15" t="str">
        <f t="shared" si="39"/>
        <v/>
      </c>
      <c r="H63" s="15" t="str">
        <f t="shared" si="39"/>
        <v/>
      </c>
      <c r="I63" s="15" t="str">
        <f t="shared" si="39"/>
        <v/>
      </c>
      <c r="J63" s="15" t="str">
        <f t="shared" si="39"/>
        <v/>
      </c>
      <c r="K63" s="15" t="str">
        <f t="shared" si="39"/>
        <v/>
      </c>
      <c r="L63" s="15" t="str">
        <f t="shared" si="39"/>
        <v/>
      </c>
      <c r="M63" s="15" t="str">
        <f t="shared" si="39"/>
        <v/>
      </c>
      <c r="N63" s="15" t="str">
        <f t="shared" si="39"/>
        <v/>
      </c>
      <c r="O63" s="15" t="str">
        <f t="shared" si="39"/>
        <v/>
      </c>
      <c r="P63" s="15" t="str">
        <f t="shared" si="39"/>
        <v/>
      </c>
      <c r="Q63" s="16" t="str">
        <f t="shared" si="39"/>
        <v/>
      </c>
      <c r="R63" s="22"/>
      <c r="S63" s="22"/>
      <c r="T63" s="22"/>
      <c r="U63" s="22"/>
      <c r="V63" s="22"/>
    </row>
    <row r="64" spans="2:22" ht="15.75" x14ac:dyDescent="0.25">
      <c r="B64" s="134" t="str">
        <f>B14</f>
        <v>Respirators</v>
      </c>
      <c r="C64" s="13" t="str">
        <f t="shared" si="32"/>
        <v>3M N95 8000</v>
      </c>
      <c r="D64" s="15" t="str">
        <f t="shared" ref="D64:Q64" si="40">IF(D14&lt;&gt;"",D14/$U14,"")</f>
        <v/>
      </c>
      <c r="E64" s="15" t="str">
        <f t="shared" si="40"/>
        <v/>
      </c>
      <c r="F64" s="15" t="str">
        <f t="shared" si="40"/>
        <v/>
      </c>
      <c r="G64" s="15" t="str">
        <f t="shared" si="40"/>
        <v/>
      </c>
      <c r="H64" s="15" t="str">
        <f t="shared" si="40"/>
        <v/>
      </c>
      <c r="I64" s="15" t="str">
        <f t="shared" si="40"/>
        <v/>
      </c>
      <c r="J64" s="15" t="str">
        <f t="shared" si="40"/>
        <v/>
      </c>
      <c r="K64" s="15" t="str">
        <f t="shared" si="40"/>
        <v/>
      </c>
      <c r="L64" s="15" t="str">
        <f t="shared" si="40"/>
        <v/>
      </c>
      <c r="M64" s="15" t="str">
        <f t="shared" si="40"/>
        <v/>
      </c>
      <c r="N64" s="15" t="str">
        <f t="shared" si="40"/>
        <v/>
      </c>
      <c r="O64" s="15" t="str">
        <f t="shared" si="40"/>
        <v/>
      </c>
      <c r="P64" s="15" t="str">
        <f t="shared" si="40"/>
        <v/>
      </c>
      <c r="Q64" s="16" t="str">
        <f t="shared" si="40"/>
        <v/>
      </c>
      <c r="R64" s="22"/>
      <c r="S64" s="22"/>
      <c r="T64" s="22"/>
      <c r="U64" s="22"/>
      <c r="V64" s="22"/>
    </row>
    <row r="65" spans="2:22" ht="15.75" x14ac:dyDescent="0.25">
      <c r="B65" s="135"/>
      <c r="C65" s="13" t="str">
        <f t="shared" si="32"/>
        <v>3M N95 1860</v>
      </c>
      <c r="D65" s="15" t="str">
        <f t="shared" ref="D65:Q65" si="41">IF(D15&lt;&gt;"",D15/$U15,"")</f>
        <v/>
      </c>
      <c r="E65" s="15" t="str">
        <f t="shared" si="41"/>
        <v/>
      </c>
      <c r="F65" s="15" t="str">
        <f t="shared" si="41"/>
        <v/>
      </c>
      <c r="G65" s="15" t="str">
        <f t="shared" si="41"/>
        <v/>
      </c>
      <c r="H65" s="15" t="str">
        <f t="shared" si="41"/>
        <v/>
      </c>
      <c r="I65" s="15" t="str">
        <f t="shared" si="41"/>
        <v/>
      </c>
      <c r="J65" s="15" t="str">
        <f t="shared" si="41"/>
        <v/>
      </c>
      <c r="K65" s="15" t="str">
        <f t="shared" si="41"/>
        <v/>
      </c>
      <c r="L65" s="15" t="str">
        <f t="shared" si="41"/>
        <v/>
      </c>
      <c r="M65" s="15" t="str">
        <f t="shared" si="41"/>
        <v/>
      </c>
      <c r="N65" s="15" t="str">
        <f t="shared" si="41"/>
        <v/>
      </c>
      <c r="O65" s="15" t="str">
        <f t="shared" si="41"/>
        <v/>
      </c>
      <c r="P65" s="15" t="str">
        <f t="shared" si="41"/>
        <v/>
      </c>
      <c r="Q65" s="16" t="str">
        <f t="shared" si="41"/>
        <v/>
      </c>
      <c r="R65" s="22"/>
      <c r="S65" s="22"/>
      <c r="T65" s="22"/>
      <c r="U65" s="22"/>
      <c r="V65" s="22"/>
    </row>
    <row r="66" spans="2:22" ht="15.75" x14ac:dyDescent="0.25">
      <c r="B66" s="135"/>
      <c r="C66" s="13" t="str">
        <f t="shared" si="32"/>
        <v>3M N95 1860s</v>
      </c>
      <c r="D66" s="15" t="str">
        <f t="shared" ref="D66:Q66" si="42">IF(D16&lt;&gt;"",D16/$U16,"")</f>
        <v/>
      </c>
      <c r="E66" s="15" t="str">
        <f t="shared" si="42"/>
        <v/>
      </c>
      <c r="F66" s="15" t="str">
        <f t="shared" si="42"/>
        <v/>
      </c>
      <c r="G66" s="15" t="str">
        <f t="shared" si="42"/>
        <v/>
      </c>
      <c r="H66" s="15" t="str">
        <f t="shared" si="42"/>
        <v/>
      </c>
      <c r="I66" s="15" t="str">
        <f t="shared" si="42"/>
        <v/>
      </c>
      <c r="J66" s="15" t="str">
        <f t="shared" si="42"/>
        <v/>
      </c>
      <c r="K66" s="15" t="str">
        <f t="shared" si="42"/>
        <v/>
      </c>
      <c r="L66" s="15" t="str">
        <f t="shared" si="42"/>
        <v/>
      </c>
      <c r="M66" s="15" t="str">
        <f t="shared" si="42"/>
        <v/>
      </c>
      <c r="N66" s="15" t="str">
        <f t="shared" si="42"/>
        <v/>
      </c>
      <c r="O66" s="15" t="str">
        <f t="shared" si="42"/>
        <v/>
      </c>
      <c r="P66" s="15" t="str">
        <f t="shared" si="42"/>
        <v/>
      </c>
      <c r="Q66" s="16" t="str">
        <f t="shared" si="42"/>
        <v/>
      </c>
      <c r="R66" s="22"/>
      <c r="S66" s="22"/>
      <c r="T66" s="22"/>
      <c r="U66" s="22"/>
      <c r="V66" s="22"/>
    </row>
    <row r="67" spans="2:22" ht="15.75" x14ac:dyDescent="0.25">
      <c r="B67" s="135"/>
      <c r="C67" s="13" t="str">
        <f t="shared" si="32"/>
        <v/>
      </c>
      <c r="D67" s="15" t="str">
        <f t="shared" ref="D67:Q67" si="43">IF(D17&lt;&gt;"",D17/$U17,"")</f>
        <v/>
      </c>
      <c r="E67" s="15" t="str">
        <f t="shared" si="43"/>
        <v/>
      </c>
      <c r="F67" s="15" t="str">
        <f t="shared" si="43"/>
        <v/>
      </c>
      <c r="G67" s="15" t="str">
        <f t="shared" si="43"/>
        <v/>
      </c>
      <c r="H67" s="15" t="str">
        <f t="shared" si="43"/>
        <v/>
      </c>
      <c r="I67" s="15" t="str">
        <f t="shared" si="43"/>
        <v/>
      </c>
      <c r="J67" s="15" t="str">
        <f t="shared" si="43"/>
        <v/>
      </c>
      <c r="K67" s="15" t="str">
        <f t="shared" si="43"/>
        <v/>
      </c>
      <c r="L67" s="15" t="str">
        <f t="shared" si="43"/>
        <v/>
      </c>
      <c r="M67" s="15" t="str">
        <f t="shared" si="43"/>
        <v/>
      </c>
      <c r="N67" s="15" t="str">
        <f t="shared" si="43"/>
        <v/>
      </c>
      <c r="O67" s="15" t="str">
        <f t="shared" si="43"/>
        <v/>
      </c>
      <c r="P67" s="15" t="str">
        <f t="shared" si="43"/>
        <v/>
      </c>
      <c r="Q67" s="16" t="str">
        <f t="shared" si="43"/>
        <v/>
      </c>
      <c r="R67" s="22"/>
      <c r="S67" s="22"/>
      <c r="T67" s="22"/>
      <c r="U67" s="22"/>
      <c r="V67" s="22"/>
    </row>
    <row r="68" spans="2:22" ht="15.75" x14ac:dyDescent="0.25">
      <c r="B68" s="135"/>
      <c r="C68" s="13" t="str">
        <f t="shared" si="32"/>
        <v/>
      </c>
      <c r="D68" s="15" t="str">
        <f t="shared" ref="D68:Q68" si="44">IF(D18&lt;&gt;"",D18/$U18,"")</f>
        <v/>
      </c>
      <c r="E68" s="15" t="str">
        <f t="shared" si="44"/>
        <v/>
      </c>
      <c r="F68" s="15" t="str">
        <f t="shared" si="44"/>
        <v/>
      </c>
      <c r="G68" s="15" t="str">
        <f t="shared" si="44"/>
        <v/>
      </c>
      <c r="H68" s="15" t="str">
        <f t="shared" si="44"/>
        <v/>
      </c>
      <c r="I68" s="15" t="str">
        <f t="shared" si="44"/>
        <v/>
      </c>
      <c r="J68" s="15" t="str">
        <f t="shared" si="44"/>
        <v/>
      </c>
      <c r="K68" s="15" t="str">
        <f t="shared" si="44"/>
        <v/>
      </c>
      <c r="L68" s="15" t="str">
        <f t="shared" si="44"/>
        <v/>
      </c>
      <c r="M68" s="15" t="str">
        <f t="shared" si="44"/>
        <v/>
      </c>
      <c r="N68" s="15" t="str">
        <f t="shared" si="44"/>
        <v/>
      </c>
      <c r="O68" s="15" t="str">
        <f t="shared" si="44"/>
        <v/>
      </c>
      <c r="P68" s="15" t="str">
        <f t="shared" si="44"/>
        <v/>
      </c>
      <c r="Q68" s="16" t="str">
        <f t="shared" si="44"/>
        <v/>
      </c>
      <c r="R68" s="22"/>
      <c r="S68" s="22"/>
      <c r="T68" s="22"/>
      <c r="U68" s="22"/>
      <c r="V68" s="22"/>
    </row>
    <row r="69" spans="2:22" ht="15.75" x14ac:dyDescent="0.25">
      <c r="B69" s="136"/>
      <c r="C69" s="13" t="str">
        <f t="shared" si="32"/>
        <v/>
      </c>
      <c r="D69" s="15" t="str">
        <f t="shared" ref="D69:Q69" si="45">IF(D19&lt;&gt;"",D19/$U19,"")</f>
        <v/>
      </c>
      <c r="E69" s="15" t="str">
        <f t="shared" si="45"/>
        <v/>
      </c>
      <c r="F69" s="15" t="str">
        <f t="shared" si="45"/>
        <v/>
      </c>
      <c r="G69" s="15" t="str">
        <f t="shared" si="45"/>
        <v/>
      </c>
      <c r="H69" s="15" t="str">
        <f t="shared" si="45"/>
        <v/>
      </c>
      <c r="I69" s="15" t="str">
        <f t="shared" si="45"/>
        <v/>
      </c>
      <c r="J69" s="15" t="str">
        <f t="shared" si="45"/>
        <v/>
      </c>
      <c r="K69" s="15" t="str">
        <f t="shared" si="45"/>
        <v/>
      </c>
      <c r="L69" s="15" t="str">
        <f t="shared" si="45"/>
        <v/>
      </c>
      <c r="M69" s="15" t="str">
        <f t="shared" si="45"/>
        <v/>
      </c>
      <c r="N69" s="15" t="str">
        <f t="shared" si="45"/>
        <v/>
      </c>
      <c r="O69" s="15" t="str">
        <f t="shared" si="45"/>
        <v/>
      </c>
      <c r="P69" s="15" t="str">
        <f t="shared" si="45"/>
        <v/>
      </c>
      <c r="Q69" s="16" t="str">
        <f t="shared" si="45"/>
        <v/>
      </c>
      <c r="R69" s="22"/>
      <c r="S69" s="22"/>
      <c r="T69" s="22"/>
      <c r="U69" s="22"/>
      <c r="V69" s="22"/>
    </row>
    <row r="70" spans="2:22" ht="15.75" x14ac:dyDescent="0.25">
      <c r="B70" s="134" t="str">
        <f>B20</f>
        <v>Surgical Masks</v>
      </c>
      <c r="C70" s="13" t="str">
        <f t="shared" si="32"/>
        <v/>
      </c>
      <c r="D70" s="15" t="str">
        <f t="shared" ref="D70:Q70" si="46">IF(D20&lt;&gt;"",D20/$U20,"")</f>
        <v/>
      </c>
      <c r="E70" s="15" t="str">
        <f t="shared" si="46"/>
        <v/>
      </c>
      <c r="F70" s="15" t="str">
        <f t="shared" si="46"/>
        <v/>
      </c>
      <c r="G70" s="15" t="str">
        <f t="shared" si="46"/>
        <v/>
      </c>
      <c r="H70" s="15" t="str">
        <f t="shared" si="46"/>
        <v/>
      </c>
      <c r="I70" s="15" t="str">
        <f t="shared" si="46"/>
        <v/>
      </c>
      <c r="J70" s="15" t="str">
        <f t="shared" si="46"/>
        <v/>
      </c>
      <c r="K70" s="15" t="str">
        <f t="shared" si="46"/>
        <v/>
      </c>
      <c r="L70" s="15" t="str">
        <f t="shared" si="46"/>
        <v/>
      </c>
      <c r="M70" s="15" t="str">
        <f t="shared" si="46"/>
        <v/>
      </c>
      <c r="N70" s="15" t="str">
        <f t="shared" si="46"/>
        <v/>
      </c>
      <c r="O70" s="15" t="str">
        <f t="shared" si="46"/>
        <v/>
      </c>
      <c r="P70" s="15" t="str">
        <f t="shared" si="46"/>
        <v/>
      </c>
      <c r="Q70" s="16" t="str">
        <f t="shared" si="46"/>
        <v/>
      </c>
      <c r="R70" s="22"/>
      <c r="S70" s="22"/>
      <c r="T70" s="22"/>
      <c r="U70" s="22"/>
      <c r="V70" s="22"/>
    </row>
    <row r="71" spans="2:22" ht="15.75" x14ac:dyDescent="0.25">
      <c r="B71" s="136"/>
      <c r="C71" s="13" t="str">
        <f t="shared" si="32"/>
        <v/>
      </c>
      <c r="D71" s="15" t="str">
        <f t="shared" ref="D71:Q71" si="47">IF(D21&lt;&gt;"",D21/$U21,"")</f>
        <v/>
      </c>
      <c r="E71" s="15" t="str">
        <f t="shared" si="47"/>
        <v/>
      </c>
      <c r="F71" s="15" t="str">
        <f t="shared" si="47"/>
        <v/>
      </c>
      <c r="G71" s="15" t="str">
        <f t="shared" si="47"/>
        <v/>
      </c>
      <c r="H71" s="15" t="str">
        <f t="shared" si="47"/>
        <v/>
      </c>
      <c r="I71" s="15" t="str">
        <f t="shared" si="47"/>
        <v/>
      </c>
      <c r="J71" s="15" t="str">
        <f t="shared" si="47"/>
        <v/>
      </c>
      <c r="K71" s="15" t="str">
        <f t="shared" si="47"/>
        <v/>
      </c>
      <c r="L71" s="15" t="str">
        <f t="shared" si="47"/>
        <v/>
      </c>
      <c r="M71" s="15" t="str">
        <f t="shared" si="47"/>
        <v/>
      </c>
      <c r="N71" s="15" t="str">
        <f t="shared" si="47"/>
        <v/>
      </c>
      <c r="O71" s="15" t="str">
        <f t="shared" si="47"/>
        <v/>
      </c>
      <c r="P71" s="15" t="str">
        <f t="shared" si="47"/>
        <v/>
      </c>
      <c r="Q71" s="16" t="str">
        <f t="shared" si="47"/>
        <v/>
      </c>
      <c r="R71" s="22"/>
      <c r="S71" s="22"/>
      <c r="T71" s="22"/>
      <c r="U71" s="22"/>
      <c r="V71" s="22"/>
    </row>
    <row r="72" spans="2:22" ht="15.75" x14ac:dyDescent="0.25">
      <c r="B72" s="134" t="str">
        <f>B22</f>
        <v>Face Shields</v>
      </c>
      <c r="C72" s="13" t="str">
        <f t="shared" si="32"/>
        <v/>
      </c>
      <c r="D72" s="15" t="str">
        <f t="shared" ref="D72:Q72" si="48">IF(D22&lt;&gt;"",D22/$U22,"")</f>
        <v/>
      </c>
      <c r="E72" s="15" t="str">
        <f t="shared" si="48"/>
        <v/>
      </c>
      <c r="F72" s="15" t="str">
        <f t="shared" si="48"/>
        <v/>
      </c>
      <c r="G72" s="15" t="str">
        <f t="shared" si="48"/>
        <v/>
      </c>
      <c r="H72" s="15" t="str">
        <f t="shared" si="48"/>
        <v/>
      </c>
      <c r="I72" s="15" t="str">
        <f t="shared" si="48"/>
        <v/>
      </c>
      <c r="J72" s="15" t="str">
        <f t="shared" si="48"/>
        <v/>
      </c>
      <c r="K72" s="15" t="str">
        <f t="shared" si="48"/>
        <v/>
      </c>
      <c r="L72" s="15" t="str">
        <f t="shared" si="48"/>
        <v/>
      </c>
      <c r="M72" s="15" t="str">
        <f t="shared" si="48"/>
        <v/>
      </c>
      <c r="N72" s="15" t="str">
        <f t="shared" si="48"/>
        <v/>
      </c>
      <c r="O72" s="15" t="str">
        <f t="shared" si="48"/>
        <v/>
      </c>
      <c r="P72" s="15" t="str">
        <f t="shared" si="48"/>
        <v/>
      </c>
      <c r="Q72" s="16" t="str">
        <f t="shared" si="48"/>
        <v/>
      </c>
      <c r="R72" s="22"/>
    </row>
    <row r="73" spans="2:22" ht="15.75" x14ac:dyDescent="0.25">
      <c r="B73" s="136"/>
      <c r="C73" s="13" t="str">
        <f t="shared" si="32"/>
        <v/>
      </c>
      <c r="D73" s="15" t="str">
        <f t="shared" ref="D73:Q73" si="49">IF(D23&lt;&gt;"",D23/$U23,"")</f>
        <v/>
      </c>
      <c r="E73" s="15" t="str">
        <f t="shared" si="49"/>
        <v/>
      </c>
      <c r="F73" s="15" t="str">
        <f t="shared" si="49"/>
        <v/>
      </c>
      <c r="G73" s="15" t="str">
        <f t="shared" si="49"/>
        <v/>
      </c>
      <c r="H73" s="15" t="str">
        <f t="shared" si="49"/>
        <v/>
      </c>
      <c r="I73" s="15" t="str">
        <f t="shared" si="49"/>
        <v/>
      </c>
      <c r="J73" s="15" t="str">
        <f t="shared" si="49"/>
        <v/>
      </c>
      <c r="K73" s="15" t="str">
        <f t="shared" si="49"/>
        <v/>
      </c>
      <c r="L73" s="15" t="str">
        <f t="shared" si="49"/>
        <v/>
      </c>
      <c r="M73" s="15" t="str">
        <f t="shared" si="49"/>
        <v/>
      </c>
      <c r="N73" s="15" t="str">
        <f t="shared" si="49"/>
        <v/>
      </c>
      <c r="O73" s="15" t="str">
        <f t="shared" si="49"/>
        <v/>
      </c>
      <c r="P73" s="15" t="str">
        <f t="shared" si="49"/>
        <v/>
      </c>
      <c r="Q73" s="16" t="str">
        <f t="shared" si="49"/>
        <v/>
      </c>
      <c r="R73" s="22"/>
    </row>
    <row r="74" spans="2:22" ht="15.75" x14ac:dyDescent="0.25">
      <c r="B74" s="43" t="str">
        <f>IF(B24="","",B24)</f>
        <v>Other</v>
      </c>
      <c r="C74" s="13">
        <f t="shared" ref="C74:C78" si="50">IF(C24="","",C24)</f>
        <v>1</v>
      </c>
      <c r="D74" s="15" t="str">
        <f t="shared" ref="D74:Q74" si="51">IF(D24&lt;&gt;"",D24/$U24,"")</f>
        <v/>
      </c>
      <c r="E74" s="15" t="str">
        <f t="shared" si="51"/>
        <v/>
      </c>
      <c r="F74" s="15" t="str">
        <f t="shared" si="51"/>
        <v/>
      </c>
      <c r="G74" s="15" t="str">
        <f t="shared" si="51"/>
        <v/>
      </c>
      <c r="H74" s="15" t="str">
        <f t="shared" si="51"/>
        <v/>
      </c>
      <c r="I74" s="15" t="str">
        <f t="shared" si="51"/>
        <v/>
      </c>
      <c r="J74" s="15" t="str">
        <f t="shared" si="51"/>
        <v/>
      </c>
      <c r="K74" s="15" t="str">
        <f t="shared" si="51"/>
        <v/>
      </c>
      <c r="L74" s="15" t="str">
        <f t="shared" si="51"/>
        <v/>
      </c>
      <c r="M74" s="15" t="str">
        <f t="shared" si="51"/>
        <v/>
      </c>
      <c r="N74" s="15" t="str">
        <f t="shared" si="51"/>
        <v/>
      </c>
      <c r="O74" s="15" t="str">
        <f t="shared" si="51"/>
        <v/>
      </c>
      <c r="P74" s="15" t="str">
        <f t="shared" si="51"/>
        <v/>
      </c>
      <c r="Q74" s="16" t="str">
        <f t="shared" si="51"/>
        <v/>
      </c>
      <c r="R74" s="22"/>
    </row>
    <row r="75" spans="2:22" ht="15.75" x14ac:dyDescent="0.25">
      <c r="B75" s="43" t="str">
        <f t="shared" ref="B75:B78" si="52">IF(B25="","",B25)</f>
        <v>Other</v>
      </c>
      <c r="C75" s="13">
        <f t="shared" si="50"/>
        <v>2</v>
      </c>
      <c r="D75" s="15" t="str">
        <f t="shared" ref="D75:Q75" si="53">IF(D25&lt;&gt;"",D25/$U25,"")</f>
        <v/>
      </c>
      <c r="E75" s="15" t="str">
        <f t="shared" si="53"/>
        <v/>
      </c>
      <c r="F75" s="15" t="str">
        <f t="shared" si="53"/>
        <v/>
      </c>
      <c r="G75" s="15" t="str">
        <f t="shared" si="53"/>
        <v/>
      </c>
      <c r="H75" s="15" t="str">
        <f t="shared" si="53"/>
        <v/>
      </c>
      <c r="I75" s="15" t="str">
        <f t="shared" si="53"/>
        <v/>
      </c>
      <c r="J75" s="15" t="str">
        <f t="shared" si="53"/>
        <v/>
      </c>
      <c r="K75" s="15" t="str">
        <f t="shared" si="53"/>
        <v/>
      </c>
      <c r="L75" s="15" t="str">
        <f t="shared" si="53"/>
        <v/>
      </c>
      <c r="M75" s="15" t="str">
        <f t="shared" si="53"/>
        <v/>
      </c>
      <c r="N75" s="15" t="str">
        <f t="shared" si="53"/>
        <v/>
      </c>
      <c r="O75" s="15" t="str">
        <f t="shared" si="53"/>
        <v/>
      </c>
      <c r="P75" s="15" t="str">
        <f t="shared" si="53"/>
        <v/>
      </c>
      <c r="Q75" s="16" t="str">
        <f t="shared" si="53"/>
        <v/>
      </c>
      <c r="R75" s="22"/>
    </row>
    <row r="76" spans="2:22" ht="15.75" x14ac:dyDescent="0.25">
      <c r="B76" s="43" t="str">
        <f t="shared" si="52"/>
        <v>Other</v>
      </c>
      <c r="C76" s="13">
        <f t="shared" si="50"/>
        <v>3</v>
      </c>
      <c r="D76" s="15" t="str">
        <f t="shared" ref="D76:Q76" si="54">IF(D26&lt;&gt;"",D26/$U26,"")</f>
        <v/>
      </c>
      <c r="E76" s="15" t="str">
        <f t="shared" si="54"/>
        <v/>
      </c>
      <c r="F76" s="15" t="str">
        <f t="shared" si="54"/>
        <v/>
      </c>
      <c r="G76" s="15" t="str">
        <f t="shared" si="54"/>
        <v/>
      </c>
      <c r="H76" s="15" t="str">
        <f t="shared" si="54"/>
        <v/>
      </c>
      <c r="I76" s="15" t="str">
        <f t="shared" si="54"/>
        <v/>
      </c>
      <c r="J76" s="15" t="str">
        <f t="shared" si="54"/>
        <v/>
      </c>
      <c r="K76" s="15" t="str">
        <f t="shared" si="54"/>
        <v/>
      </c>
      <c r="L76" s="15" t="str">
        <f t="shared" si="54"/>
        <v/>
      </c>
      <c r="M76" s="15" t="str">
        <f t="shared" si="54"/>
        <v/>
      </c>
      <c r="N76" s="15" t="str">
        <f t="shared" si="54"/>
        <v/>
      </c>
      <c r="O76" s="15" t="str">
        <f t="shared" si="54"/>
        <v/>
      </c>
      <c r="P76" s="15" t="str">
        <f t="shared" si="54"/>
        <v/>
      </c>
      <c r="Q76" s="16" t="str">
        <f t="shared" si="54"/>
        <v/>
      </c>
      <c r="R76" s="22"/>
    </row>
    <row r="77" spans="2:22" ht="15.75" x14ac:dyDescent="0.25">
      <c r="B77" s="43" t="str">
        <f t="shared" si="52"/>
        <v>Other</v>
      </c>
      <c r="C77" s="13">
        <f t="shared" si="50"/>
        <v>4</v>
      </c>
      <c r="D77" s="15" t="str">
        <f t="shared" ref="D77:Q77" si="55">IF(D27&lt;&gt;"",D27/$U27,"")</f>
        <v/>
      </c>
      <c r="E77" s="15" t="str">
        <f t="shared" si="55"/>
        <v/>
      </c>
      <c r="F77" s="15" t="str">
        <f t="shared" si="55"/>
        <v/>
      </c>
      <c r="G77" s="15" t="str">
        <f t="shared" si="55"/>
        <v/>
      </c>
      <c r="H77" s="15" t="str">
        <f t="shared" si="55"/>
        <v/>
      </c>
      <c r="I77" s="15" t="str">
        <f t="shared" si="55"/>
        <v/>
      </c>
      <c r="J77" s="15" t="str">
        <f t="shared" si="55"/>
        <v/>
      </c>
      <c r="K77" s="15" t="str">
        <f t="shared" si="55"/>
        <v/>
      </c>
      <c r="L77" s="15" t="str">
        <f t="shared" si="55"/>
        <v/>
      </c>
      <c r="M77" s="15" t="str">
        <f t="shared" si="55"/>
        <v/>
      </c>
      <c r="N77" s="15" t="str">
        <f t="shared" si="55"/>
        <v/>
      </c>
      <c r="O77" s="15" t="str">
        <f t="shared" si="55"/>
        <v/>
      </c>
      <c r="P77" s="15" t="str">
        <f t="shared" si="55"/>
        <v/>
      </c>
      <c r="Q77" s="16" t="str">
        <f t="shared" si="55"/>
        <v/>
      </c>
      <c r="R77" s="22"/>
    </row>
    <row r="78" spans="2:22" ht="16.5" thickBot="1" x14ac:dyDescent="0.3">
      <c r="B78" s="43" t="str">
        <f t="shared" si="52"/>
        <v>Other</v>
      </c>
      <c r="C78" s="70">
        <f t="shared" si="50"/>
        <v>5</v>
      </c>
      <c r="D78" s="17" t="str">
        <f t="shared" ref="D78:Q78" si="56">IF(D28&lt;&gt;"",D28/$U28,"")</f>
        <v/>
      </c>
      <c r="E78" s="17" t="str">
        <f t="shared" si="56"/>
        <v/>
      </c>
      <c r="F78" s="17" t="str">
        <f t="shared" si="56"/>
        <v/>
      </c>
      <c r="G78" s="17" t="str">
        <f t="shared" si="56"/>
        <v/>
      </c>
      <c r="H78" s="17" t="str">
        <f t="shared" si="56"/>
        <v/>
      </c>
      <c r="I78" s="17" t="str">
        <f t="shared" si="56"/>
        <v/>
      </c>
      <c r="J78" s="17" t="str">
        <f t="shared" si="56"/>
        <v/>
      </c>
      <c r="K78" s="17" t="str">
        <f t="shared" si="56"/>
        <v/>
      </c>
      <c r="L78" s="17" t="str">
        <f t="shared" si="56"/>
        <v/>
      </c>
      <c r="M78" s="17" t="str">
        <f t="shared" si="56"/>
        <v/>
      </c>
      <c r="N78" s="17" t="str">
        <f t="shared" si="56"/>
        <v/>
      </c>
      <c r="O78" s="17" t="str">
        <f t="shared" si="56"/>
        <v/>
      </c>
      <c r="P78" s="17" t="str">
        <f t="shared" si="56"/>
        <v/>
      </c>
      <c r="Q78" s="18" t="str">
        <f t="shared" si="56"/>
        <v/>
      </c>
      <c r="R78" s="22"/>
    </row>
    <row r="79" spans="2:22" ht="15.75" x14ac:dyDescent="0.25">
      <c r="B79" s="126" t="s">
        <v>52</v>
      </c>
      <c r="C79" s="127"/>
      <c r="D79" s="64"/>
      <c r="E79" s="64"/>
      <c r="F79" s="64"/>
      <c r="G79" s="64"/>
      <c r="H79" s="86"/>
      <c r="I79" s="86"/>
      <c r="J79" s="86"/>
      <c r="K79" s="86"/>
      <c r="L79" s="86"/>
      <c r="M79" s="86"/>
      <c r="N79" s="86"/>
      <c r="O79" s="86"/>
      <c r="P79" s="86"/>
      <c r="Q79" s="87"/>
    </row>
    <row r="80" spans="2:22" ht="18.75" x14ac:dyDescent="0.3">
      <c r="B80" s="128"/>
      <c r="C80" s="129"/>
      <c r="D80" s="132" t="s">
        <v>53</v>
      </c>
      <c r="E80" s="133"/>
      <c r="F80" s="133"/>
      <c r="G80" s="133"/>
      <c r="H80" s="63"/>
      <c r="I80" s="63"/>
      <c r="J80" s="63"/>
      <c r="K80" s="63"/>
      <c r="L80" s="63"/>
      <c r="M80" s="63"/>
      <c r="N80" s="63"/>
      <c r="O80" s="63"/>
      <c r="P80" s="63"/>
      <c r="Q80" s="88"/>
    </row>
    <row r="81" spans="2:18" ht="37.5" customHeight="1" x14ac:dyDescent="0.25">
      <c r="B81" s="59" t="s">
        <v>18</v>
      </c>
      <c r="C81" s="60" t="s">
        <v>19</v>
      </c>
      <c r="D81" s="65"/>
      <c r="E81" s="81" t="str">
        <f>E31</f>
        <v>Day 1 -Day 2</v>
      </c>
      <c r="F81" s="81" t="str">
        <f t="shared" ref="F81:Q81" si="57">F31</f>
        <v>Day 2 - Day 3</v>
      </c>
      <c r="G81" s="81" t="str">
        <f t="shared" si="57"/>
        <v>Day 3 - Day 4</v>
      </c>
      <c r="H81" s="81" t="str">
        <f t="shared" si="57"/>
        <v>Day 4 - Day 5</v>
      </c>
      <c r="I81" s="81" t="str">
        <f t="shared" si="57"/>
        <v>Day 5 - Day 6</v>
      </c>
      <c r="J81" s="81" t="str">
        <f t="shared" si="57"/>
        <v>Day 6 - Day 7</v>
      </c>
      <c r="K81" s="81" t="str">
        <f t="shared" si="57"/>
        <v>Day 7 - Day 8</v>
      </c>
      <c r="L81" s="81" t="str">
        <f t="shared" si="57"/>
        <v>Day 8 - Day 9</v>
      </c>
      <c r="M81" s="81" t="str">
        <f t="shared" si="57"/>
        <v>Day 9 - Day 10</v>
      </c>
      <c r="N81" s="81" t="str">
        <f t="shared" si="57"/>
        <v>Day 10 - Day 11</v>
      </c>
      <c r="O81" s="81" t="str">
        <f t="shared" si="57"/>
        <v>Day 11 - Day 12</v>
      </c>
      <c r="P81" s="81" t="str">
        <f t="shared" si="57"/>
        <v>Day 12 - Day 13</v>
      </c>
      <c r="Q81" s="100" t="str">
        <f t="shared" si="57"/>
        <v>Day 13 - Day 14</v>
      </c>
    </row>
    <row r="82" spans="2:18" ht="15.75" x14ac:dyDescent="0.25">
      <c r="B82" s="137" t="str">
        <f>B7</f>
        <v>Gowns</v>
      </c>
      <c r="C82" s="81" t="str">
        <f>IF(C7="","",C7)</f>
        <v>medium</v>
      </c>
      <c r="D82" s="130"/>
      <c r="E82" s="101" t="str">
        <f t="shared" ref="E82:R82" si="58">IF(OR(E$5="",E32=""),"",E32/E$5)</f>
        <v/>
      </c>
      <c r="F82" s="101" t="str">
        <f t="shared" si="58"/>
        <v/>
      </c>
      <c r="G82" s="101" t="str">
        <f t="shared" si="58"/>
        <v/>
      </c>
      <c r="H82" s="101" t="str">
        <f t="shared" si="58"/>
        <v/>
      </c>
      <c r="I82" s="101" t="str">
        <f t="shared" si="58"/>
        <v/>
      </c>
      <c r="J82" s="101" t="str">
        <f t="shared" si="58"/>
        <v/>
      </c>
      <c r="K82" s="101" t="str">
        <f t="shared" si="58"/>
        <v/>
      </c>
      <c r="L82" s="101" t="str">
        <f t="shared" si="58"/>
        <v/>
      </c>
      <c r="M82" s="101" t="str">
        <f t="shared" si="58"/>
        <v/>
      </c>
      <c r="N82" s="101" t="str">
        <f t="shared" si="58"/>
        <v/>
      </c>
      <c r="O82" s="101" t="str">
        <f t="shared" si="58"/>
        <v/>
      </c>
      <c r="P82" s="101" t="str">
        <f t="shared" si="58"/>
        <v/>
      </c>
      <c r="Q82" s="102" t="str">
        <f t="shared" si="58"/>
        <v/>
      </c>
      <c r="R82" s="23" t="str">
        <f t="shared" si="58"/>
        <v/>
      </c>
    </row>
    <row r="83" spans="2:18" ht="15.75" x14ac:dyDescent="0.25">
      <c r="B83" s="137"/>
      <c r="C83" s="81" t="str">
        <f t="shared" ref="C83:C103" si="59">IF(C8="","",C8)</f>
        <v>large</v>
      </c>
      <c r="D83" s="130"/>
      <c r="E83" s="101" t="str">
        <f t="shared" ref="E83:Q83" si="60">IF(OR(E$5="",E33=""),"",E33/E$5)</f>
        <v/>
      </c>
      <c r="F83" s="101" t="str">
        <f t="shared" si="60"/>
        <v/>
      </c>
      <c r="G83" s="101" t="str">
        <f t="shared" si="60"/>
        <v/>
      </c>
      <c r="H83" s="101" t="str">
        <f t="shared" si="60"/>
        <v/>
      </c>
      <c r="I83" s="101" t="str">
        <f t="shared" si="60"/>
        <v/>
      </c>
      <c r="J83" s="101" t="str">
        <f t="shared" si="60"/>
        <v/>
      </c>
      <c r="K83" s="101" t="str">
        <f t="shared" si="60"/>
        <v/>
      </c>
      <c r="L83" s="101" t="str">
        <f t="shared" si="60"/>
        <v/>
      </c>
      <c r="M83" s="101" t="str">
        <f t="shared" si="60"/>
        <v/>
      </c>
      <c r="N83" s="101" t="str">
        <f t="shared" si="60"/>
        <v/>
      </c>
      <c r="O83" s="101" t="str">
        <f t="shared" si="60"/>
        <v/>
      </c>
      <c r="P83" s="101" t="str">
        <f t="shared" si="60"/>
        <v/>
      </c>
      <c r="Q83" s="102" t="str">
        <f t="shared" si="60"/>
        <v/>
      </c>
      <c r="R83" s="23" t="str">
        <f t="shared" ref="R83:R99" si="61">IF(OR(R$5="",R33=""),"",R33/R$5)</f>
        <v/>
      </c>
    </row>
    <row r="84" spans="2:18" ht="15.75" x14ac:dyDescent="0.25">
      <c r="B84" s="137"/>
      <c r="C84" s="81" t="str">
        <f t="shared" si="59"/>
        <v>extra large</v>
      </c>
      <c r="D84" s="130"/>
      <c r="E84" s="101" t="str">
        <f t="shared" ref="E84:Q84" si="62">IF(OR(E$5="",E34=""),"",E34/E$5)</f>
        <v/>
      </c>
      <c r="F84" s="101" t="str">
        <f t="shared" si="62"/>
        <v/>
      </c>
      <c r="G84" s="101" t="str">
        <f t="shared" si="62"/>
        <v/>
      </c>
      <c r="H84" s="101" t="str">
        <f t="shared" si="62"/>
        <v/>
      </c>
      <c r="I84" s="101" t="str">
        <f t="shared" si="62"/>
        <v/>
      </c>
      <c r="J84" s="101" t="str">
        <f t="shared" si="62"/>
        <v/>
      </c>
      <c r="K84" s="101" t="str">
        <f t="shared" si="62"/>
        <v/>
      </c>
      <c r="L84" s="101" t="str">
        <f t="shared" si="62"/>
        <v/>
      </c>
      <c r="M84" s="101" t="str">
        <f t="shared" si="62"/>
        <v/>
      </c>
      <c r="N84" s="101" t="str">
        <f t="shared" si="62"/>
        <v/>
      </c>
      <c r="O84" s="101" t="str">
        <f t="shared" si="62"/>
        <v/>
      </c>
      <c r="P84" s="101" t="str">
        <f t="shared" si="62"/>
        <v/>
      </c>
      <c r="Q84" s="102" t="str">
        <f t="shared" si="62"/>
        <v/>
      </c>
      <c r="R84" s="23" t="str">
        <f t="shared" si="61"/>
        <v/>
      </c>
    </row>
    <row r="85" spans="2:18" ht="15.75" x14ac:dyDescent="0.25">
      <c r="B85" s="137" t="str">
        <f>B10</f>
        <v>Gloves</v>
      </c>
      <c r="C85" s="81" t="str">
        <f t="shared" si="59"/>
        <v>small</v>
      </c>
      <c r="D85" s="130"/>
      <c r="E85" s="101" t="str">
        <f t="shared" ref="E85:Q85" si="63">IF(OR(E$5="",E35=""),"",E35/E$5)</f>
        <v/>
      </c>
      <c r="F85" s="101" t="str">
        <f t="shared" si="63"/>
        <v/>
      </c>
      <c r="G85" s="101" t="str">
        <f t="shared" si="63"/>
        <v/>
      </c>
      <c r="H85" s="101" t="str">
        <f t="shared" si="63"/>
        <v/>
      </c>
      <c r="I85" s="101" t="str">
        <f t="shared" si="63"/>
        <v/>
      </c>
      <c r="J85" s="101" t="str">
        <f t="shared" si="63"/>
        <v/>
      </c>
      <c r="K85" s="101" t="str">
        <f t="shared" si="63"/>
        <v/>
      </c>
      <c r="L85" s="101" t="str">
        <f t="shared" si="63"/>
        <v/>
      </c>
      <c r="M85" s="101" t="str">
        <f t="shared" si="63"/>
        <v/>
      </c>
      <c r="N85" s="101" t="str">
        <f t="shared" si="63"/>
        <v/>
      </c>
      <c r="O85" s="101" t="str">
        <f t="shared" si="63"/>
        <v/>
      </c>
      <c r="P85" s="101" t="str">
        <f t="shared" si="63"/>
        <v/>
      </c>
      <c r="Q85" s="102" t="str">
        <f t="shared" si="63"/>
        <v/>
      </c>
      <c r="R85" s="23" t="str">
        <f t="shared" si="61"/>
        <v/>
      </c>
    </row>
    <row r="86" spans="2:18" ht="15.75" x14ac:dyDescent="0.25">
      <c r="B86" s="137"/>
      <c r="C86" s="81" t="str">
        <f t="shared" si="59"/>
        <v>medium</v>
      </c>
      <c r="D86" s="130"/>
      <c r="E86" s="101" t="str">
        <f t="shared" ref="E86:Q86" si="64">IF(OR(E$5="",E36=""),"",E36/E$5)</f>
        <v/>
      </c>
      <c r="F86" s="101" t="str">
        <f t="shared" si="64"/>
        <v/>
      </c>
      <c r="G86" s="101" t="str">
        <f t="shared" si="64"/>
        <v/>
      </c>
      <c r="H86" s="101" t="str">
        <f t="shared" si="64"/>
        <v/>
      </c>
      <c r="I86" s="101" t="str">
        <f t="shared" si="64"/>
        <v/>
      </c>
      <c r="J86" s="101" t="str">
        <f t="shared" si="64"/>
        <v/>
      </c>
      <c r="K86" s="101" t="str">
        <f t="shared" si="64"/>
        <v/>
      </c>
      <c r="L86" s="101" t="str">
        <f t="shared" si="64"/>
        <v/>
      </c>
      <c r="M86" s="101" t="str">
        <f t="shared" si="64"/>
        <v/>
      </c>
      <c r="N86" s="101" t="str">
        <f t="shared" si="64"/>
        <v/>
      </c>
      <c r="O86" s="101" t="str">
        <f t="shared" si="64"/>
        <v/>
      </c>
      <c r="P86" s="101" t="str">
        <f t="shared" si="64"/>
        <v/>
      </c>
      <c r="Q86" s="102" t="str">
        <f t="shared" si="64"/>
        <v/>
      </c>
      <c r="R86" s="23" t="str">
        <f t="shared" si="61"/>
        <v/>
      </c>
    </row>
    <row r="87" spans="2:18" ht="15.75" x14ac:dyDescent="0.25">
      <c r="B87" s="137"/>
      <c r="C87" s="81" t="str">
        <f t="shared" si="59"/>
        <v>large</v>
      </c>
      <c r="D87" s="130"/>
      <c r="E87" s="101" t="str">
        <f t="shared" ref="E87:Q87" si="65">IF(OR(E$5="",E37=""),"",E37/E$5)</f>
        <v/>
      </c>
      <c r="F87" s="101" t="str">
        <f t="shared" si="65"/>
        <v/>
      </c>
      <c r="G87" s="101" t="str">
        <f t="shared" si="65"/>
        <v/>
      </c>
      <c r="H87" s="101" t="str">
        <f t="shared" si="65"/>
        <v/>
      </c>
      <c r="I87" s="101" t="str">
        <f t="shared" si="65"/>
        <v/>
      </c>
      <c r="J87" s="101" t="str">
        <f t="shared" si="65"/>
        <v/>
      </c>
      <c r="K87" s="101" t="str">
        <f t="shared" si="65"/>
        <v/>
      </c>
      <c r="L87" s="101" t="str">
        <f t="shared" si="65"/>
        <v/>
      </c>
      <c r="M87" s="101" t="str">
        <f t="shared" si="65"/>
        <v/>
      </c>
      <c r="N87" s="101" t="str">
        <f t="shared" si="65"/>
        <v/>
      </c>
      <c r="O87" s="101" t="str">
        <f t="shared" si="65"/>
        <v/>
      </c>
      <c r="P87" s="101" t="str">
        <f t="shared" si="65"/>
        <v/>
      </c>
      <c r="Q87" s="102" t="str">
        <f t="shared" si="65"/>
        <v/>
      </c>
      <c r="R87" s="23" t="str">
        <f t="shared" si="61"/>
        <v/>
      </c>
    </row>
    <row r="88" spans="2:18" ht="15.75" x14ac:dyDescent="0.25">
      <c r="B88" s="137"/>
      <c r="C88" s="81" t="str">
        <f t="shared" si="59"/>
        <v>extra large</v>
      </c>
      <c r="D88" s="130"/>
      <c r="E88" s="101" t="str">
        <f t="shared" ref="E88:Q88" si="66">IF(OR(E$5="",E38=""),"",E38/E$5)</f>
        <v/>
      </c>
      <c r="F88" s="101" t="str">
        <f t="shared" si="66"/>
        <v/>
      </c>
      <c r="G88" s="101" t="str">
        <f t="shared" si="66"/>
        <v/>
      </c>
      <c r="H88" s="101" t="str">
        <f t="shared" si="66"/>
        <v/>
      </c>
      <c r="I88" s="101" t="str">
        <f t="shared" si="66"/>
        <v/>
      </c>
      <c r="J88" s="101" t="str">
        <f t="shared" si="66"/>
        <v/>
      </c>
      <c r="K88" s="101" t="str">
        <f t="shared" si="66"/>
        <v/>
      </c>
      <c r="L88" s="101" t="str">
        <f t="shared" si="66"/>
        <v/>
      </c>
      <c r="M88" s="101" t="str">
        <f t="shared" si="66"/>
        <v/>
      </c>
      <c r="N88" s="101" t="str">
        <f t="shared" si="66"/>
        <v/>
      </c>
      <c r="O88" s="101" t="str">
        <f t="shared" si="66"/>
        <v/>
      </c>
      <c r="P88" s="101" t="str">
        <f t="shared" si="66"/>
        <v/>
      </c>
      <c r="Q88" s="102" t="str">
        <f t="shared" si="66"/>
        <v/>
      </c>
      <c r="R88" s="23" t="str">
        <f t="shared" si="61"/>
        <v/>
      </c>
    </row>
    <row r="89" spans="2:18" ht="15.75" x14ac:dyDescent="0.25">
      <c r="B89" s="137" t="str">
        <f>B14</f>
        <v>Respirators</v>
      </c>
      <c r="C89" s="81" t="str">
        <f t="shared" si="59"/>
        <v>3M N95 8000</v>
      </c>
      <c r="D89" s="130"/>
      <c r="E89" s="101" t="str">
        <f t="shared" ref="E89:Q89" si="67">IF(OR(E$5="",E39=""),"",E39/E$5)</f>
        <v/>
      </c>
      <c r="F89" s="101" t="str">
        <f t="shared" si="67"/>
        <v/>
      </c>
      <c r="G89" s="101" t="str">
        <f t="shared" si="67"/>
        <v/>
      </c>
      <c r="H89" s="101" t="str">
        <f t="shared" si="67"/>
        <v/>
      </c>
      <c r="I89" s="101" t="str">
        <f t="shared" si="67"/>
        <v/>
      </c>
      <c r="J89" s="101" t="str">
        <f t="shared" si="67"/>
        <v/>
      </c>
      <c r="K89" s="101" t="str">
        <f t="shared" si="67"/>
        <v/>
      </c>
      <c r="L89" s="101" t="str">
        <f t="shared" si="67"/>
        <v/>
      </c>
      <c r="M89" s="101" t="str">
        <f t="shared" si="67"/>
        <v/>
      </c>
      <c r="N89" s="101" t="str">
        <f t="shared" si="67"/>
        <v/>
      </c>
      <c r="O89" s="101" t="str">
        <f t="shared" si="67"/>
        <v/>
      </c>
      <c r="P89" s="101" t="str">
        <f t="shared" si="67"/>
        <v/>
      </c>
      <c r="Q89" s="102" t="str">
        <f t="shared" si="67"/>
        <v/>
      </c>
      <c r="R89" s="23" t="str">
        <f t="shared" si="61"/>
        <v/>
      </c>
    </row>
    <row r="90" spans="2:18" ht="15.75" x14ac:dyDescent="0.25">
      <c r="B90" s="137"/>
      <c r="C90" s="81" t="str">
        <f t="shared" si="59"/>
        <v>3M N95 1860</v>
      </c>
      <c r="D90" s="130"/>
      <c r="E90" s="101" t="str">
        <f t="shared" ref="E90:Q90" si="68">IF(OR(E$5="",E40=""),"",E40/E$5)</f>
        <v/>
      </c>
      <c r="F90" s="101" t="str">
        <f t="shared" si="68"/>
        <v/>
      </c>
      <c r="G90" s="101" t="str">
        <f t="shared" si="68"/>
        <v/>
      </c>
      <c r="H90" s="101" t="str">
        <f t="shared" si="68"/>
        <v/>
      </c>
      <c r="I90" s="101" t="str">
        <f t="shared" si="68"/>
        <v/>
      </c>
      <c r="J90" s="101" t="str">
        <f t="shared" si="68"/>
        <v/>
      </c>
      <c r="K90" s="101" t="str">
        <f t="shared" si="68"/>
        <v/>
      </c>
      <c r="L90" s="101" t="str">
        <f t="shared" si="68"/>
        <v/>
      </c>
      <c r="M90" s="101" t="str">
        <f t="shared" si="68"/>
        <v/>
      </c>
      <c r="N90" s="101" t="str">
        <f t="shared" si="68"/>
        <v/>
      </c>
      <c r="O90" s="101" t="str">
        <f t="shared" si="68"/>
        <v/>
      </c>
      <c r="P90" s="101" t="str">
        <f t="shared" si="68"/>
        <v/>
      </c>
      <c r="Q90" s="102" t="str">
        <f t="shared" si="68"/>
        <v/>
      </c>
      <c r="R90" s="23" t="str">
        <f t="shared" si="61"/>
        <v/>
      </c>
    </row>
    <row r="91" spans="2:18" ht="15.75" x14ac:dyDescent="0.25">
      <c r="B91" s="137"/>
      <c r="C91" s="81" t="str">
        <f t="shared" si="59"/>
        <v>3M N95 1860s</v>
      </c>
      <c r="D91" s="130"/>
      <c r="E91" s="101" t="str">
        <f t="shared" ref="E91:Q91" si="69">IF(OR(E$5="",E41=""),"",E41/E$5)</f>
        <v/>
      </c>
      <c r="F91" s="101" t="str">
        <f t="shared" si="69"/>
        <v/>
      </c>
      <c r="G91" s="101" t="str">
        <f t="shared" si="69"/>
        <v/>
      </c>
      <c r="H91" s="101" t="str">
        <f t="shared" si="69"/>
        <v/>
      </c>
      <c r="I91" s="101" t="str">
        <f t="shared" si="69"/>
        <v/>
      </c>
      <c r="J91" s="101" t="str">
        <f t="shared" si="69"/>
        <v/>
      </c>
      <c r="K91" s="101" t="str">
        <f t="shared" si="69"/>
        <v/>
      </c>
      <c r="L91" s="101" t="str">
        <f t="shared" si="69"/>
        <v/>
      </c>
      <c r="M91" s="101" t="str">
        <f t="shared" si="69"/>
        <v/>
      </c>
      <c r="N91" s="101" t="str">
        <f t="shared" si="69"/>
        <v/>
      </c>
      <c r="O91" s="101" t="str">
        <f t="shared" si="69"/>
        <v/>
      </c>
      <c r="P91" s="101" t="str">
        <f t="shared" si="69"/>
        <v/>
      </c>
      <c r="Q91" s="102" t="str">
        <f t="shared" si="69"/>
        <v/>
      </c>
      <c r="R91" s="23" t="str">
        <f t="shared" si="61"/>
        <v/>
      </c>
    </row>
    <row r="92" spans="2:18" ht="15.75" x14ac:dyDescent="0.25">
      <c r="B92" s="137"/>
      <c r="C92" s="81" t="str">
        <f t="shared" si="59"/>
        <v/>
      </c>
      <c r="D92" s="130"/>
      <c r="E92" s="101" t="str">
        <f t="shared" ref="E92:Q92" si="70">IF(OR(E$5="",E42=""),"",E42/E$5)</f>
        <v/>
      </c>
      <c r="F92" s="101" t="str">
        <f t="shared" si="70"/>
        <v/>
      </c>
      <c r="G92" s="101" t="str">
        <f t="shared" si="70"/>
        <v/>
      </c>
      <c r="H92" s="101" t="str">
        <f t="shared" si="70"/>
        <v/>
      </c>
      <c r="I92" s="101" t="str">
        <f t="shared" si="70"/>
        <v/>
      </c>
      <c r="J92" s="101" t="str">
        <f t="shared" si="70"/>
        <v/>
      </c>
      <c r="K92" s="101" t="str">
        <f t="shared" si="70"/>
        <v/>
      </c>
      <c r="L92" s="101" t="str">
        <f t="shared" si="70"/>
        <v/>
      </c>
      <c r="M92" s="101" t="str">
        <f t="shared" si="70"/>
        <v/>
      </c>
      <c r="N92" s="101" t="str">
        <f t="shared" si="70"/>
        <v/>
      </c>
      <c r="O92" s="101" t="str">
        <f t="shared" si="70"/>
        <v/>
      </c>
      <c r="P92" s="101" t="str">
        <f t="shared" si="70"/>
        <v/>
      </c>
      <c r="Q92" s="102" t="str">
        <f t="shared" si="70"/>
        <v/>
      </c>
      <c r="R92" s="23" t="str">
        <f t="shared" si="61"/>
        <v/>
      </c>
    </row>
    <row r="93" spans="2:18" ht="15.75" x14ac:dyDescent="0.25">
      <c r="B93" s="137"/>
      <c r="C93" s="81" t="str">
        <f t="shared" si="59"/>
        <v/>
      </c>
      <c r="D93" s="130"/>
      <c r="E93" s="101" t="str">
        <f t="shared" ref="E93:Q93" si="71">IF(OR(E$5="",E43=""),"",E43/E$5)</f>
        <v/>
      </c>
      <c r="F93" s="101" t="str">
        <f t="shared" si="71"/>
        <v/>
      </c>
      <c r="G93" s="101" t="str">
        <f t="shared" si="71"/>
        <v/>
      </c>
      <c r="H93" s="101" t="str">
        <f t="shared" si="71"/>
        <v/>
      </c>
      <c r="I93" s="101" t="str">
        <f t="shared" si="71"/>
        <v/>
      </c>
      <c r="J93" s="101" t="str">
        <f t="shared" si="71"/>
        <v/>
      </c>
      <c r="K93" s="101" t="str">
        <f t="shared" si="71"/>
        <v/>
      </c>
      <c r="L93" s="101" t="str">
        <f t="shared" si="71"/>
        <v/>
      </c>
      <c r="M93" s="101" t="str">
        <f t="shared" si="71"/>
        <v/>
      </c>
      <c r="N93" s="101" t="str">
        <f t="shared" si="71"/>
        <v/>
      </c>
      <c r="O93" s="101" t="str">
        <f t="shared" si="71"/>
        <v/>
      </c>
      <c r="P93" s="101" t="str">
        <f t="shared" si="71"/>
        <v/>
      </c>
      <c r="Q93" s="102" t="str">
        <f t="shared" si="71"/>
        <v/>
      </c>
      <c r="R93" s="23" t="str">
        <f t="shared" si="61"/>
        <v/>
      </c>
    </row>
    <row r="94" spans="2:18" ht="15.75" x14ac:dyDescent="0.25">
      <c r="B94" s="137"/>
      <c r="C94" s="81" t="str">
        <f t="shared" si="59"/>
        <v/>
      </c>
      <c r="D94" s="130"/>
      <c r="E94" s="101" t="str">
        <f t="shared" ref="E94:Q94" si="72">IF(OR(E$5="",E44=""),"",E44/E$5)</f>
        <v/>
      </c>
      <c r="F94" s="101" t="str">
        <f t="shared" si="72"/>
        <v/>
      </c>
      <c r="G94" s="101" t="str">
        <f t="shared" si="72"/>
        <v/>
      </c>
      <c r="H94" s="101" t="str">
        <f t="shared" si="72"/>
        <v/>
      </c>
      <c r="I94" s="101" t="str">
        <f t="shared" si="72"/>
        <v/>
      </c>
      <c r="J94" s="101" t="str">
        <f t="shared" si="72"/>
        <v/>
      </c>
      <c r="K94" s="101" t="str">
        <f t="shared" si="72"/>
        <v/>
      </c>
      <c r="L94" s="101" t="str">
        <f t="shared" si="72"/>
        <v/>
      </c>
      <c r="M94" s="101" t="str">
        <f t="shared" si="72"/>
        <v/>
      </c>
      <c r="N94" s="101" t="str">
        <f t="shared" si="72"/>
        <v/>
      </c>
      <c r="O94" s="101" t="str">
        <f t="shared" si="72"/>
        <v/>
      </c>
      <c r="P94" s="101" t="str">
        <f t="shared" si="72"/>
        <v/>
      </c>
      <c r="Q94" s="102" t="str">
        <f t="shared" si="72"/>
        <v/>
      </c>
      <c r="R94" s="23" t="str">
        <f t="shared" si="61"/>
        <v/>
      </c>
    </row>
    <row r="95" spans="2:18" ht="15.75" x14ac:dyDescent="0.25">
      <c r="B95" s="137" t="str">
        <f>B45</f>
        <v>Surgical Masks</v>
      </c>
      <c r="C95" s="81" t="str">
        <f t="shared" si="59"/>
        <v/>
      </c>
      <c r="D95" s="130"/>
      <c r="E95" s="101" t="str">
        <f t="shared" ref="E95:Q95" si="73">IF(OR(E$5="",E45=""),"",E45/E$5)</f>
        <v/>
      </c>
      <c r="F95" s="101" t="str">
        <f t="shared" si="73"/>
        <v/>
      </c>
      <c r="G95" s="101" t="str">
        <f t="shared" si="73"/>
        <v/>
      </c>
      <c r="H95" s="101" t="str">
        <f t="shared" si="73"/>
        <v/>
      </c>
      <c r="I95" s="101" t="str">
        <f t="shared" si="73"/>
        <v/>
      </c>
      <c r="J95" s="101" t="str">
        <f t="shared" si="73"/>
        <v/>
      </c>
      <c r="K95" s="101" t="str">
        <f t="shared" si="73"/>
        <v/>
      </c>
      <c r="L95" s="101" t="str">
        <f t="shared" si="73"/>
        <v/>
      </c>
      <c r="M95" s="101" t="str">
        <f t="shared" si="73"/>
        <v/>
      </c>
      <c r="N95" s="101" t="str">
        <f t="shared" si="73"/>
        <v/>
      </c>
      <c r="O95" s="101" t="str">
        <f t="shared" si="73"/>
        <v/>
      </c>
      <c r="P95" s="101" t="str">
        <f t="shared" si="73"/>
        <v/>
      </c>
      <c r="Q95" s="102" t="str">
        <f t="shared" si="73"/>
        <v/>
      </c>
      <c r="R95" s="23" t="str">
        <f t="shared" si="61"/>
        <v/>
      </c>
    </row>
    <row r="96" spans="2:18" ht="15.75" x14ac:dyDescent="0.25">
      <c r="B96" s="137"/>
      <c r="C96" s="81" t="str">
        <f t="shared" si="59"/>
        <v/>
      </c>
      <c r="D96" s="130"/>
      <c r="E96" s="101" t="str">
        <f t="shared" ref="E96:Q96" si="74">IF(OR(E$5="",E46=""),"",E46/E$5)</f>
        <v/>
      </c>
      <c r="F96" s="101" t="str">
        <f t="shared" si="74"/>
        <v/>
      </c>
      <c r="G96" s="101" t="str">
        <f t="shared" si="74"/>
        <v/>
      </c>
      <c r="H96" s="101" t="str">
        <f t="shared" si="74"/>
        <v/>
      </c>
      <c r="I96" s="101" t="str">
        <f t="shared" si="74"/>
        <v/>
      </c>
      <c r="J96" s="101" t="str">
        <f t="shared" si="74"/>
        <v/>
      </c>
      <c r="K96" s="101" t="str">
        <f t="shared" si="74"/>
        <v/>
      </c>
      <c r="L96" s="101" t="str">
        <f t="shared" si="74"/>
        <v/>
      </c>
      <c r="M96" s="101" t="str">
        <f t="shared" si="74"/>
        <v/>
      </c>
      <c r="N96" s="101" t="str">
        <f t="shared" si="74"/>
        <v/>
      </c>
      <c r="O96" s="101" t="str">
        <f t="shared" si="74"/>
        <v/>
      </c>
      <c r="P96" s="101" t="str">
        <f t="shared" si="74"/>
        <v/>
      </c>
      <c r="Q96" s="102" t="str">
        <f t="shared" si="74"/>
        <v/>
      </c>
      <c r="R96" s="23" t="str">
        <f t="shared" si="61"/>
        <v/>
      </c>
    </row>
    <row r="97" spans="2:18" ht="15.75" x14ac:dyDescent="0.25">
      <c r="B97" s="137" t="str">
        <f>B22</f>
        <v>Face Shields</v>
      </c>
      <c r="C97" s="81" t="str">
        <f t="shared" si="59"/>
        <v/>
      </c>
      <c r="D97" s="130"/>
      <c r="E97" s="101" t="str">
        <f t="shared" ref="E97:Q97" si="75">IF(OR(E$5="",E47=""),"",E47/E$5)</f>
        <v/>
      </c>
      <c r="F97" s="101" t="str">
        <f t="shared" si="75"/>
        <v/>
      </c>
      <c r="G97" s="101" t="str">
        <f t="shared" si="75"/>
        <v/>
      </c>
      <c r="H97" s="101" t="str">
        <f t="shared" si="75"/>
        <v/>
      </c>
      <c r="I97" s="101" t="str">
        <f t="shared" si="75"/>
        <v/>
      </c>
      <c r="J97" s="101" t="str">
        <f t="shared" si="75"/>
        <v/>
      </c>
      <c r="K97" s="101" t="str">
        <f t="shared" si="75"/>
        <v/>
      </c>
      <c r="L97" s="101" t="str">
        <f t="shared" si="75"/>
        <v/>
      </c>
      <c r="M97" s="101" t="str">
        <f t="shared" si="75"/>
        <v/>
      </c>
      <c r="N97" s="101" t="str">
        <f t="shared" si="75"/>
        <v/>
      </c>
      <c r="O97" s="101" t="str">
        <f t="shared" si="75"/>
        <v/>
      </c>
      <c r="P97" s="101" t="str">
        <f t="shared" si="75"/>
        <v/>
      </c>
      <c r="Q97" s="102" t="str">
        <f t="shared" si="75"/>
        <v/>
      </c>
      <c r="R97" s="23" t="str">
        <f t="shared" si="61"/>
        <v/>
      </c>
    </row>
    <row r="98" spans="2:18" ht="15.75" x14ac:dyDescent="0.25">
      <c r="B98" s="137"/>
      <c r="C98" s="81" t="str">
        <f t="shared" si="59"/>
        <v/>
      </c>
      <c r="D98" s="130"/>
      <c r="E98" s="101" t="str">
        <f t="shared" ref="E98:Q98" si="76">IF(OR(E$5="",E48=""),"",E48/E$5)</f>
        <v/>
      </c>
      <c r="F98" s="101" t="str">
        <f t="shared" si="76"/>
        <v/>
      </c>
      <c r="G98" s="101" t="str">
        <f t="shared" si="76"/>
        <v/>
      </c>
      <c r="H98" s="101" t="str">
        <f t="shared" si="76"/>
        <v/>
      </c>
      <c r="I98" s="101" t="str">
        <f t="shared" si="76"/>
        <v/>
      </c>
      <c r="J98" s="101" t="str">
        <f t="shared" si="76"/>
        <v/>
      </c>
      <c r="K98" s="101" t="str">
        <f t="shared" si="76"/>
        <v/>
      </c>
      <c r="L98" s="101" t="str">
        <f t="shared" si="76"/>
        <v/>
      </c>
      <c r="M98" s="101" t="str">
        <f t="shared" si="76"/>
        <v/>
      </c>
      <c r="N98" s="101" t="str">
        <f t="shared" si="76"/>
        <v/>
      </c>
      <c r="O98" s="101" t="str">
        <f t="shared" si="76"/>
        <v/>
      </c>
      <c r="P98" s="101" t="str">
        <f t="shared" si="76"/>
        <v/>
      </c>
      <c r="Q98" s="102" t="str">
        <f t="shared" si="76"/>
        <v/>
      </c>
      <c r="R98" s="23" t="str">
        <f t="shared" si="61"/>
        <v/>
      </c>
    </row>
    <row r="99" spans="2:18" ht="15.75" x14ac:dyDescent="0.25">
      <c r="B99" s="61" t="str">
        <f>IF(B24="","",B24)</f>
        <v>Other</v>
      </c>
      <c r="C99" s="81">
        <f t="shared" si="59"/>
        <v>1</v>
      </c>
      <c r="D99" s="130"/>
      <c r="E99" s="101" t="str">
        <f t="shared" ref="E99:Q99" si="77">IF(OR(E$5="",E49=""),"",E49/E$5)</f>
        <v/>
      </c>
      <c r="F99" s="101" t="str">
        <f t="shared" si="77"/>
        <v/>
      </c>
      <c r="G99" s="101" t="str">
        <f t="shared" si="77"/>
        <v/>
      </c>
      <c r="H99" s="101" t="str">
        <f t="shared" si="77"/>
        <v/>
      </c>
      <c r="I99" s="101" t="str">
        <f t="shared" si="77"/>
        <v/>
      </c>
      <c r="J99" s="101" t="str">
        <f t="shared" si="77"/>
        <v/>
      </c>
      <c r="K99" s="101" t="str">
        <f t="shared" si="77"/>
        <v/>
      </c>
      <c r="L99" s="101" t="str">
        <f t="shared" si="77"/>
        <v/>
      </c>
      <c r="M99" s="101" t="str">
        <f t="shared" si="77"/>
        <v/>
      </c>
      <c r="N99" s="101" t="str">
        <f t="shared" si="77"/>
        <v/>
      </c>
      <c r="O99" s="101" t="str">
        <f t="shared" si="77"/>
        <v/>
      </c>
      <c r="P99" s="101" t="str">
        <f t="shared" si="77"/>
        <v/>
      </c>
      <c r="Q99" s="102" t="str">
        <f t="shared" si="77"/>
        <v/>
      </c>
      <c r="R99" s="23" t="str">
        <f t="shared" si="61"/>
        <v/>
      </c>
    </row>
    <row r="100" spans="2:18" ht="15.75" x14ac:dyDescent="0.25">
      <c r="B100" s="61" t="str">
        <f t="shared" ref="B100:B103" si="78">IF(B25="","",B25)</f>
        <v>Other</v>
      </c>
      <c r="C100" s="81">
        <f t="shared" si="59"/>
        <v>2</v>
      </c>
      <c r="D100" s="130"/>
      <c r="E100" s="101" t="str">
        <f t="shared" ref="E100:Q100" si="79">IF(OR(E$5="",E50=""),"",E50/E$5)</f>
        <v/>
      </c>
      <c r="F100" s="101" t="str">
        <f t="shared" si="79"/>
        <v/>
      </c>
      <c r="G100" s="101" t="str">
        <f t="shared" si="79"/>
        <v/>
      </c>
      <c r="H100" s="101" t="str">
        <f t="shared" si="79"/>
        <v/>
      </c>
      <c r="I100" s="101" t="str">
        <f t="shared" si="79"/>
        <v/>
      </c>
      <c r="J100" s="101" t="str">
        <f t="shared" si="79"/>
        <v/>
      </c>
      <c r="K100" s="101" t="str">
        <f t="shared" si="79"/>
        <v/>
      </c>
      <c r="L100" s="101" t="str">
        <f t="shared" si="79"/>
        <v/>
      </c>
      <c r="M100" s="101" t="str">
        <f t="shared" si="79"/>
        <v/>
      </c>
      <c r="N100" s="101" t="str">
        <f t="shared" si="79"/>
        <v/>
      </c>
      <c r="O100" s="101" t="str">
        <f t="shared" si="79"/>
        <v/>
      </c>
      <c r="P100" s="101" t="str">
        <f t="shared" si="79"/>
        <v/>
      </c>
      <c r="Q100" s="102" t="str">
        <f t="shared" si="79"/>
        <v/>
      </c>
      <c r="R100" s="23"/>
    </row>
    <row r="101" spans="2:18" ht="15.75" x14ac:dyDescent="0.25">
      <c r="B101" s="61" t="str">
        <f t="shared" si="78"/>
        <v>Other</v>
      </c>
      <c r="C101" s="81">
        <f t="shared" si="59"/>
        <v>3</v>
      </c>
      <c r="D101" s="130"/>
      <c r="E101" s="101" t="str">
        <f t="shared" ref="E101:Q101" si="80">IF(OR(E$5="",E51=""),"",E51/E$5)</f>
        <v/>
      </c>
      <c r="F101" s="101" t="str">
        <f t="shared" si="80"/>
        <v/>
      </c>
      <c r="G101" s="101" t="str">
        <f t="shared" si="80"/>
        <v/>
      </c>
      <c r="H101" s="101" t="str">
        <f t="shared" si="80"/>
        <v/>
      </c>
      <c r="I101" s="101" t="str">
        <f t="shared" si="80"/>
        <v/>
      </c>
      <c r="J101" s="101" t="str">
        <f t="shared" si="80"/>
        <v/>
      </c>
      <c r="K101" s="101" t="str">
        <f t="shared" si="80"/>
        <v/>
      </c>
      <c r="L101" s="101" t="str">
        <f t="shared" si="80"/>
        <v/>
      </c>
      <c r="M101" s="101" t="str">
        <f t="shared" si="80"/>
        <v/>
      </c>
      <c r="N101" s="101" t="str">
        <f t="shared" si="80"/>
        <v/>
      </c>
      <c r="O101" s="101" t="str">
        <f t="shared" si="80"/>
        <v/>
      </c>
      <c r="P101" s="101" t="str">
        <f t="shared" si="80"/>
        <v/>
      </c>
      <c r="Q101" s="102" t="str">
        <f t="shared" si="80"/>
        <v/>
      </c>
      <c r="R101" s="23"/>
    </row>
    <row r="102" spans="2:18" ht="15.75" x14ac:dyDescent="0.25">
      <c r="B102" s="61" t="str">
        <f t="shared" si="78"/>
        <v>Other</v>
      </c>
      <c r="C102" s="81">
        <f t="shared" si="59"/>
        <v>4</v>
      </c>
      <c r="D102" s="130"/>
      <c r="E102" s="101" t="str">
        <f t="shared" ref="E102:Q102" si="81">IF(OR(E$5="",E52=""),"",E52/E$5)</f>
        <v/>
      </c>
      <c r="F102" s="101" t="str">
        <f t="shared" si="81"/>
        <v/>
      </c>
      <c r="G102" s="101" t="str">
        <f t="shared" si="81"/>
        <v/>
      </c>
      <c r="H102" s="101" t="str">
        <f t="shared" si="81"/>
        <v/>
      </c>
      <c r="I102" s="101" t="str">
        <f t="shared" si="81"/>
        <v/>
      </c>
      <c r="J102" s="101" t="str">
        <f t="shared" si="81"/>
        <v/>
      </c>
      <c r="K102" s="101" t="str">
        <f t="shared" si="81"/>
        <v/>
      </c>
      <c r="L102" s="101" t="str">
        <f t="shared" si="81"/>
        <v/>
      </c>
      <c r="M102" s="101" t="str">
        <f t="shared" si="81"/>
        <v/>
      </c>
      <c r="N102" s="101" t="str">
        <f t="shared" si="81"/>
        <v/>
      </c>
      <c r="O102" s="101" t="str">
        <f t="shared" si="81"/>
        <v/>
      </c>
      <c r="P102" s="101" t="str">
        <f t="shared" si="81"/>
        <v/>
      </c>
      <c r="Q102" s="102" t="str">
        <f t="shared" si="81"/>
        <v/>
      </c>
      <c r="R102" s="23"/>
    </row>
    <row r="103" spans="2:18" ht="16.5" thickBot="1" x14ac:dyDescent="0.3">
      <c r="B103" s="62" t="str">
        <f t="shared" si="78"/>
        <v>Other</v>
      </c>
      <c r="C103" s="96">
        <f t="shared" si="59"/>
        <v>5</v>
      </c>
      <c r="D103" s="131"/>
      <c r="E103" s="103" t="str">
        <f t="shared" ref="E103:R103" si="82">IF(OR(E$5="",E53=""),"",E53/E$5)</f>
        <v/>
      </c>
      <c r="F103" s="103" t="str">
        <f t="shared" si="82"/>
        <v/>
      </c>
      <c r="G103" s="103" t="str">
        <f t="shared" si="82"/>
        <v/>
      </c>
      <c r="H103" s="103" t="str">
        <f t="shared" si="82"/>
        <v/>
      </c>
      <c r="I103" s="103" t="str">
        <f t="shared" si="82"/>
        <v/>
      </c>
      <c r="J103" s="103" t="str">
        <f t="shared" si="82"/>
        <v/>
      </c>
      <c r="K103" s="103" t="str">
        <f t="shared" si="82"/>
        <v/>
      </c>
      <c r="L103" s="103" t="str">
        <f t="shared" si="82"/>
        <v/>
      </c>
      <c r="M103" s="103" t="str">
        <f t="shared" si="82"/>
        <v/>
      </c>
      <c r="N103" s="103" t="str">
        <f t="shared" si="82"/>
        <v/>
      </c>
      <c r="O103" s="103" t="str">
        <f t="shared" si="82"/>
        <v/>
      </c>
      <c r="P103" s="103" t="str">
        <f t="shared" si="82"/>
        <v/>
      </c>
      <c r="Q103" s="104" t="str">
        <f t="shared" si="82"/>
        <v/>
      </c>
      <c r="R103" s="23" t="str">
        <f t="shared" si="82"/>
        <v/>
      </c>
    </row>
  </sheetData>
  <sheetProtection sheet="1" selectLockedCells="1"/>
  <mergeCells count="50">
    <mergeCell ref="AA7:AA9"/>
    <mergeCell ref="AA10:AA13"/>
    <mergeCell ref="AA14:AA19"/>
    <mergeCell ref="AA20:AA21"/>
    <mergeCell ref="AA22:AA23"/>
    <mergeCell ref="S14:S19"/>
    <mergeCell ref="S20:S21"/>
    <mergeCell ref="S22:S23"/>
    <mergeCell ref="X7:X9"/>
    <mergeCell ref="X10:X13"/>
    <mergeCell ref="X14:X19"/>
    <mergeCell ref="X20:X21"/>
    <mergeCell ref="X22:X23"/>
    <mergeCell ref="B47:B48"/>
    <mergeCell ref="B57:B59"/>
    <mergeCell ref="V7:V9"/>
    <mergeCell ref="V10:V13"/>
    <mergeCell ref="V14:V19"/>
    <mergeCell ref="V20:V21"/>
    <mergeCell ref="V22:V23"/>
    <mergeCell ref="B35:B38"/>
    <mergeCell ref="D55:G55"/>
    <mergeCell ref="B29:C30"/>
    <mergeCell ref="B54:C55"/>
    <mergeCell ref="D32:D53"/>
    <mergeCell ref="B7:B9"/>
    <mergeCell ref="B10:B13"/>
    <mergeCell ref="S7:S9"/>
    <mergeCell ref="S10:S13"/>
    <mergeCell ref="B2:C4"/>
    <mergeCell ref="B5:C5"/>
    <mergeCell ref="B79:C80"/>
    <mergeCell ref="D82:D103"/>
    <mergeCell ref="D80:G80"/>
    <mergeCell ref="B60:B63"/>
    <mergeCell ref="B64:B69"/>
    <mergeCell ref="B70:B71"/>
    <mergeCell ref="B72:B73"/>
    <mergeCell ref="B82:B84"/>
    <mergeCell ref="B85:B88"/>
    <mergeCell ref="B89:B94"/>
    <mergeCell ref="B95:B96"/>
    <mergeCell ref="B97:B98"/>
    <mergeCell ref="B39:B44"/>
    <mergeCell ref="B45:B46"/>
    <mergeCell ref="B32:B34"/>
    <mergeCell ref="B14:B19"/>
    <mergeCell ref="B20:B21"/>
    <mergeCell ref="B22:B23"/>
    <mergeCell ref="D6:I6"/>
  </mergeCells>
  <phoneticPr fontId="2"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8205E-A64F-4F2C-A22C-5CB365DE4CC1}">
  <dimension ref="A1"/>
  <sheetViews>
    <sheetView showGridLines="0" showRowColHeaders="0" zoomScale="50" zoomScaleNormal="50" workbookViewId="0">
      <pane ySplit="2" topLeftCell="A3" activePane="bottomLeft" state="frozen"/>
      <selection pane="bottomLeft"/>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79E6A-E0F1-4B5B-B8EB-E2E19F2C7246}">
  <dimension ref="A1"/>
  <sheetViews>
    <sheetView showGridLines="0" showRowColHeaders="0" topLeftCell="A10" workbookViewId="0"/>
  </sheetViews>
  <sheetFormatPr defaultRowHeight="15" x14ac:dyDescent="0.25"/>
  <sheetData/>
  <pageMargins left="0.7" right="0.7" top="0.75" bottom="0.75" header="0.3" footer="0.3"/>
  <pageSetup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F1F5ACA7D9824AAB0E713D02484050" ma:contentTypeVersion="13" ma:contentTypeDescription="Create a new document." ma:contentTypeScope="" ma:versionID="9481bc0f4a77d02c234dbc47d048f1fc">
  <xsd:schema xmlns:xsd="http://www.w3.org/2001/XMLSchema" xmlns:xs="http://www.w3.org/2001/XMLSchema" xmlns:p="http://schemas.microsoft.com/office/2006/metadata/properties" xmlns:ns3="3d326652-0b14-4e9a-87c1-dce06bb2442c" xmlns:ns4="b306ee79-2f51-4bda-a734-8653703d17c0" targetNamespace="http://schemas.microsoft.com/office/2006/metadata/properties" ma:root="true" ma:fieldsID="7c19aa5d38b9abf88647a74e9d026ba3" ns3:_="" ns4:_="">
    <xsd:import namespace="3d326652-0b14-4e9a-87c1-dce06bb2442c"/>
    <xsd:import namespace="b306ee79-2f51-4bda-a734-8653703d17c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326652-0b14-4e9a-87c1-dce06bb2442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06ee79-2f51-4bda-a734-8653703d17c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d326652-0b14-4e9a-87c1-dce06bb2442c">
      <UserInfo>
        <DisplayName>Fazio, Gino (CDC/NIOSH/OD)</DisplayName>
        <AccountId>77</AccountId>
        <AccountType/>
      </UserInfo>
      <UserInfo>
        <DisplayName>Webb, Sydney (CDC/NIOSH/DSR)</DisplayName>
        <AccountId>63</AccountId>
        <AccountType/>
      </UserInfo>
      <UserInfo>
        <DisplayName>Norton, Emily (CDC/NIOSH/OD)</DisplayName>
        <AccountId>19</AccountId>
        <AccountType/>
      </UserInfo>
      <UserInfo>
        <DisplayName>Stevens, Stephanie (CDC/NIOSH/OD)</DisplayName>
        <AccountId>59</AccountId>
        <AccountType/>
      </UserInfo>
      <UserInfo>
        <DisplayName>Tyrawski, Jennifer (CDC/NIOSH/DFSE)</DisplayName>
        <AccountId>67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149B24-1587-4248-83B4-29A85EE4D2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326652-0b14-4e9a-87c1-dce06bb2442c"/>
    <ds:schemaRef ds:uri="b306ee79-2f51-4bda-a734-8653703d17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B785F6-C947-472C-AF21-D17145AEC58D}">
  <ds:schemaRefs>
    <ds:schemaRef ds:uri="http://schemas.microsoft.com/office/2006/documentManagement/types"/>
    <ds:schemaRef ds:uri="http://www.w3.org/XML/1998/namespace"/>
    <ds:schemaRef ds:uri="http://schemas.microsoft.com/office/infopath/2007/PartnerControls"/>
    <ds:schemaRef ds:uri="http://purl.org/dc/terms/"/>
    <ds:schemaRef ds:uri="http://schemas.microsoft.com/office/2006/metadata/properties"/>
    <ds:schemaRef ds:uri="3d326652-0b14-4e9a-87c1-dce06bb2442c"/>
    <ds:schemaRef ds:uri="http://purl.org/dc/dcmitype/"/>
    <ds:schemaRef ds:uri="http://schemas.openxmlformats.org/package/2006/metadata/core-properties"/>
    <ds:schemaRef ds:uri="b306ee79-2f51-4bda-a734-8653703d17c0"/>
    <ds:schemaRef ds:uri="http://purl.org/dc/elements/1.1/"/>
  </ds:schemaRefs>
</ds:datastoreItem>
</file>

<file path=customXml/itemProps3.xml><?xml version="1.0" encoding="utf-8"?>
<ds:datastoreItem xmlns:ds="http://schemas.openxmlformats.org/officeDocument/2006/customXml" ds:itemID="{3CA7B801-1B26-4B23-A86B-40B7B3725F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Burn Rate Calculator V1</vt:lpstr>
      <vt:lpstr>Graphs</vt:lpstr>
      <vt:lpstr>Instructions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Seaton, Melissa (CDC/NIOSH/DSI/SAB)</dc:creator>
  <cp:keywords/>
  <dc:description/>
  <cp:lastModifiedBy>Ron Clinedinst</cp:lastModifiedBy>
  <cp:revision/>
  <cp:lastPrinted>2020-04-09T16:09:22Z</cp:lastPrinted>
  <dcterms:created xsi:type="dcterms:W3CDTF">2020-03-12T19:32:09Z</dcterms:created>
  <dcterms:modified xsi:type="dcterms:W3CDTF">2020-04-09T17:36:18Z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0x010100E5F1F5ACA7D9824AAB0E713D02484050</vt:lpwstr>
  </property>
</Properties>
</file>